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l\Desktop\維新ドライブ\data-FUJITSU20220828\60_臨床研究（CRO、CRC）\（見積書＋請求書）\"/>
    </mc:Choice>
  </mc:AlternateContent>
  <xr:revisionPtr revIDLastSave="0" documentId="13_ncr:1_{3C555878-EAD9-46A3-80F6-24A5C8D5158E}" xr6:coauthVersionLast="47" xr6:coauthVersionMax="47" xr10:uidLastSave="{00000000-0000-0000-0000-000000000000}"/>
  <bookViews>
    <workbookView xWindow="-108" yWindow="-108" windowWidth="23256" windowHeight="12456" tabRatio="848" xr2:uid="{BBCAAF6D-55B1-433E-BD04-4360605FCEB8}"/>
  </bookViews>
  <sheets>
    <sheet name="IRB　見積書（JSCSF）" sheetId="1" r:id="rId1"/>
    <sheet name="IRB　請求書 (JSCSF)" sheetId="6" r:id="rId2"/>
    <sheet name="IRB　領収書 (JSCSF) 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" i="8" l="1"/>
  <c r="B52" i="8"/>
  <c r="C52" i="8"/>
  <c r="D52" i="8"/>
  <c r="E52" i="8"/>
  <c r="A52" i="6"/>
  <c r="B52" i="6"/>
  <c r="E52" i="6" s="1"/>
  <c r="C52" i="6"/>
  <c r="D52" i="6"/>
  <c r="E51" i="1"/>
  <c r="A39" i="8" l="1"/>
  <c r="B39" i="8"/>
  <c r="C39" i="8"/>
  <c r="D39" i="8"/>
  <c r="A40" i="8"/>
  <c r="B40" i="8"/>
  <c r="C40" i="8"/>
  <c r="D40" i="8"/>
  <c r="A41" i="8"/>
  <c r="B41" i="8"/>
  <c r="C41" i="8"/>
  <c r="D41" i="8"/>
  <c r="A39" i="6"/>
  <c r="B39" i="6"/>
  <c r="C39" i="6"/>
  <c r="D39" i="6"/>
  <c r="A40" i="6"/>
  <c r="B40" i="6"/>
  <c r="E40" i="6" s="1"/>
  <c r="C40" i="6"/>
  <c r="D40" i="6"/>
  <c r="A41" i="6"/>
  <c r="B41" i="6"/>
  <c r="C41" i="6"/>
  <c r="D41" i="6"/>
  <c r="E41" i="6"/>
  <c r="E38" i="1"/>
  <c r="E39" i="1"/>
  <c r="A34" i="8"/>
  <c r="B34" i="8"/>
  <c r="C34" i="8"/>
  <c r="D34" i="8"/>
  <c r="A35" i="8"/>
  <c r="B35" i="8"/>
  <c r="C35" i="8"/>
  <c r="D35" i="8"/>
  <c r="A36" i="8"/>
  <c r="B36" i="8"/>
  <c r="C36" i="8"/>
  <c r="D36" i="8"/>
  <c r="A37" i="8"/>
  <c r="B37" i="8"/>
  <c r="C37" i="8"/>
  <c r="D37" i="8"/>
  <c r="A38" i="8"/>
  <c r="B38" i="8"/>
  <c r="C38" i="8"/>
  <c r="D38" i="8"/>
  <c r="A42" i="8"/>
  <c r="B42" i="8"/>
  <c r="C42" i="8"/>
  <c r="D42" i="8"/>
  <c r="E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34" i="6"/>
  <c r="B34" i="6"/>
  <c r="C34" i="6"/>
  <c r="D34" i="6"/>
  <c r="A35" i="6"/>
  <c r="B35" i="6"/>
  <c r="C35" i="6"/>
  <c r="D35" i="6"/>
  <c r="A36" i="6"/>
  <c r="B36" i="6"/>
  <c r="C36" i="6"/>
  <c r="D36" i="6"/>
  <c r="E36" i="6"/>
  <c r="A37" i="6"/>
  <c r="B37" i="6"/>
  <c r="C37" i="6"/>
  <c r="D37" i="6"/>
  <c r="A38" i="6"/>
  <c r="B38" i="6"/>
  <c r="C38" i="6"/>
  <c r="D38" i="6"/>
  <c r="E38" i="6"/>
  <c r="A42" i="6"/>
  <c r="B42" i="6"/>
  <c r="C42" i="6"/>
  <c r="D42" i="6"/>
  <c r="A43" i="6"/>
  <c r="B43" i="6"/>
  <c r="C43" i="6"/>
  <c r="D43" i="6"/>
  <c r="E43" i="6"/>
  <c r="A44" i="6"/>
  <c r="B44" i="6"/>
  <c r="C44" i="6"/>
  <c r="D44" i="6"/>
  <c r="A45" i="6"/>
  <c r="B45" i="6"/>
  <c r="C45" i="6"/>
  <c r="D45" i="6"/>
  <c r="A46" i="6"/>
  <c r="B46" i="6"/>
  <c r="C46" i="6"/>
  <c r="D46" i="6"/>
  <c r="A47" i="6"/>
  <c r="B47" i="6"/>
  <c r="C47" i="6"/>
  <c r="D47" i="6"/>
  <c r="A48" i="6"/>
  <c r="B48" i="6"/>
  <c r="C48" i="6"/>
  <c r="D48" i="6"/>
  <c r="A49" i="6"/>
  <c r="B49" i="6"/>
  <c r="C49" i="6"/>
  <c r="D49" i="6"/>
  <c r="A50" i="6"/>
  <c r="B50" i="6"/>
  <c r="C50" i="6"/>
  <c r="D50" i="6"/>
  <c r="A51" i="6"/>
  <c r="B51" i="6"/>
  <c r="C51" i="6"/>
  <c r="D51" i="6"/>
  <c r="A33" i="8"/>
  <c r="B33" i="8"/>
  <c r="C33" i="8"/>
  <c r="D33" i="8"/>
  <c r="D33" i="6"/>
  <c r="C33" i="6"/>
  <c r="B33" i="6"/>
  <c r="B53" i="6"/>
  <c r="A33" i="6"/>
  <c r="A32" i="6"/>
  <c r="B32" i="6"/>
  <c r="C32" i="6"/>
  <c r="D32" i="6"/>
  <c r="E32" i="1"/>
  <c r="A31" i="8"/>
  <c r="B31" i="8"/>
  <c r="C31" i="8"/>
  <c r="D31" i="8"/>
  <c r="A32" i="8"/>
  <c r="B32" i="8"/>
  <c r="C32" i="8"/>
  <c r="D32" i="8"/>
  <c r="A31" i="6"/>
  <c r="B31" i="6"/>
  <c r="C31" i="6"/>
  <c r="D31" i="6"/>
  <c r="D60" i="8"/>
  <c r="C60" i="8"/>
  <c r="B60" i="8"/>
  <c r="A60" i="8"/>
  <c r="D59" i="8"/>
  <c r="C59" i="8"/>
  <c r="B59" i="8"/>
  <c r="A59" i="8"/>
  <c r="D58" i="8"/>
  <c r="C58" i="8"/>
  <c r="B58" i="8"/>
  <c r="A58" i="8"/>
  <c r="D57" i="8"/>
  <c r="C57" i="8"/>
  <c r="B57" i="8"/>
  <c r="A57" i="8"/>
  <c r="D56" i="8"/>
  <c r="C56" i="8"/>
  <c r="B56" i="8"/>
  <c r="A56" i="8"/>
  <c r="D55" i="8"/>
  <c r="C55" i="8"/>
  <c r="B55" i="8"/>
  <c r="A55" i="8"/>
  <c r="D54" i="8"/>
  <c r="C54" i="8"/>
  <c r="B54" i="8"/>
  <c r="A54" i="8"/>
  <c r="D53" i="8"/>
  <c r="C53" i="8"/>
  <c r="B53" i="8"/>
  <c r="A53" i="8"/>
  <c r="B8" i="8"/>
  <c r="A2" i="8"/>
  <c r="A1" i="8"/>
  <c r="A54" i="6"/>
  <c r="B54" i="6"/>
  <c r="C54" i="6"/>
  <c r="D54" i="6"/>
  <c r="A55" i="6"/>
  <c r="B55" i="6"/>
  <c r="C55" i="6"/>
  <c r="D55" i="6"/>
  <c r="A56" i="6"/>
  <c r="B56" i="6"/>
  <c r="C56" i="6"/>
  <c r="D56" i="6"/>
  <c r="A57" i="6"/>
  <c r="B57" i="6"/>
  <c r="C57" i="6"/>
  <c r="D57" i="6"/>
  <c r="A58" i="6"/>
  <c r="B58" i="6"/>
  <c r="C58" i="6"/>
  <c r="D58" i="6"/>
  <c r="A59" i="6"/>
  <c r="B59" i="6"/>
  <c r="C59" i="6"/>
  <c r="D59" i="6"/>
  <c r="A60" i="6"/>
  <c r="B60" i="6"/>
  <c r="C60" i="6"/>
  <c r="D60" i="6"/>
  <c r="D53" i="6"/>
  <c r="C53" i="6"/>
  <c r="A53" i="6"/>
  <c r="E51" i="6" l="1"/>
  <c r="E45" i="6"/>
  <c r="E40" i="8"/>
  <c r="E51" i="8"/>
  <c r="E45" i="8"/>
  <c r="E41" i="8"/>
  <c r="E35" i="8"/>
  <c r="E39" i="6"/>
  <c r="E39" i="8"/>
  <c r="E38" i="8"/>
  <c r="E43" i="8"/>
  <c r="E50" i="6"/>
  <c r="E44" i="6"/>
  <c r="E35" i="6"/>
  <c r="E42" i="6"/>
  <c r="E47" i="6"/>
  <c r="E37" i="6"/>
  <c r="E49" i="6"/>
  <c r="E34" i="6"/>
  <c r="E50" i="8"/>
  <c r="E36" i="8"/>
  <c r="E37" i="8"/>
  <c r="E47" i="8"/>
  <c r="E49" i="8"/>
  <c r="E44" i="8"/>
  <c r="E34" i="8"/>
  <c r="E46" i="8"/>
  <c r="E48" i="8"/>
  <c r="E46" i="6"/>
  <c r="E48" i="6"/>
  <c r="E33" i="8"/>
  <c r="E32" i="6"/>
  <c r="E32" i="8"/>
  <c r="E57" i="6"/>
  <c r="E60" i="6"/>
  <c r="E33" i="6"/>
  <c r="E53" i="8"/>
  <c r="E55" i="8"/>
  <c r="E58" i="8"/>
  <c r="E55" i="6"/>
  <c r="E31" i="6"/>
  <c r="E53" i="6"/>
  <c r="E31" i="8"/>
  <c r="E56" i="8"/>
  <c r="E59" i="8"/>
  <c r="E54" i="8"/>
  <c r="E57" i="8"/>
  <c r="E60" i="8"/>
  <c r="E58" i="6"/>
  <c r="E56" i="6"/>
  <c r="E54" i="6"/>
  <c r="E59" i="6"/>
  <c r="E50" i="1"/>
  <c r="E49" i="1"/>
  <c r="E48" i="1"/>
  <c r="E47" i="1"/>
  <c r="E46" i="1"/>
  <c r="E45" i="1"/>
  <c r="E44" i="1"/>
  <c r="E43" i="1"/>
  <c r="E42" i="1"/>
  <c r="E41" i="1"/>
  <c r="E40" i="1"/>
  <c r="E37" i="1"/>
  <c r="E36" i="1"/>
  <c r="B8" i="6"/>
  <c r="A2" i="6"/>
  <c r="A1" i="6"/>
  <c r="E30" i="1"/>
  <c r="E31" i="1"/>
  <c r="E33" i="1"/>
  <c r="E35" i="1"/>
  <c r="E34" i="1"/>
  <c r="E52" i="1"/>
  <c r="E53" i="1"/>
  <c r="E54" i="1"/>
  <c r="E55" i="1"/>
  <c r="E56" i="1"/>
  <c r="E57" i="1"/>
  <c r="E58" i="1"/>
  <c r="E59" i="1"/>
  <c r="E61" i="8" l="1"/>
  <c r="E62" i="8" s="1"/>
  <c r="E63" i="8" s="1"/>
  <c r="E60" i="1"/>
  <c r="B29" i="8" l="1"/>
  <c r="B7" i="8"/>
  <c r="E61" i="6"/>
  <c r="E62" i="6" s="1"/>
  <c r="E63" i="6" s="1"/>
  <c r="B29" i="6" l="1"/>
  <c r="B7" i="6"/>
  <c r="B9" i="1"/>
  <c r="B27" i="1" s="1"/>
  <c r="E61" i="1" l="1"/>
  <c r="E62" i="1" s="1"/>
  <c r="B28" i="1" l="1"/>
  <c r="B7" i="1"/>
</calcChain>
</file>

<file path=xl/sharedStrings.xml><?xml version="1.0" encoding="utf-8"?>
<sst xmlns="http://schemas.openxmlformats.org/spreadsheetml/2006/main" count="117" uniqueCount="82">
  <si>
    <t>単価</t>
  </si>
  <si>
    <t>数量</t>
  </si>
  <si>
    <t>計</t>
  </si>
  <si>
    <t>小計（税別）</t>
  </si>
  <si>
    <t>消費税（10%）</t>
    <rPh sb="0" eb="3">
      <t>ショウヒゼイ</t>
    </rPh>
    <phoneticPr fontId="1"/>
  </si>
  <si>
    <t>※研究計画に変更が生じた場合の審査料金は別途、再度見積り致します。</t>
  </si>
  <si>
    <r>
      <t>※</t>
    </r>
    <r>
      <rPr>
        <sz val="10.5"/>
        <color theme="1"/>
        <rFont val="ＭＳ 明朝"/>
        <family val="1"/>
        <charset val="128"/>
      </rPr>
      <t>その他、想定外の事態が生じた場合は、応相談の上内容に応じて別途請求とさせて頂きます。</t>
    </r>
  </si>
  <si>
    <t>見積合計金額（税込）</t>
    <rPh sb="0" eb="2">
      <t>ミツモリ</t>
    </rPh>
    <rPh sb="2" eb="4">
      <t>ゴウケイ</t>
    </rPh>
    <rPh sb="4" eb="6">
      <t>キンガク</t>
    </rPh>
    <rPh sb="7" eb="9">
      <t>ゼイコミ</t>
    </rPh>
    <phoneticPr fontId="1"/>
  </si>
  <si>
    <t>被験者募集（人数）</t>
    <rPh sb="0" eb="3">
      <t>ヒケンシャ</t>
    </rPh>
    <rPh sb="3" eb="5">
      <t>ボシュウ</t>
    </rPh>
    <rPh sb="6" eb="8">
      <t>ニンズウ</t>
    </rPh>
    <phoneticPr fontId="1"/>
  </si>
  <si>
    <t>医療機関報酬（延べ人数）</t>
    <rPh sb="0" eb="2">
      <t>イリョウ</t>
    </rPh>
    <rPh sb="2" eb="4">
      <t>キカン</t>
    </rPh>
    <rPh sb="4" eb="6">
      <t>ホウシュウ</t>
    </rPh>
    <rPh sb="7" eb="8">
      <t>ノ</t>
    </rPh>
    <rPh sb="9" eb="11">
      <t>ニンズウ</t>
    </rPh>
    <phoneticPr fontId="1"/>
  </si>
  <si>
    <t>）</t>
    <phoneticPr fontId="1"/>
  </si>
  <si>
    <t>株式会社健康長寿医療維新</t>
    <phoneticPr fontId="14"/>
  </si>
  <si>
    <t>一般社団法人日本先進医療臨床研究会</t>
    <phoneticPr fontId="14"/>
  </si>
  <si>
    <t>（https://jscsf.org/treatment-case-study）</t>
  </si>
  <si>
    <t>（臨床研究受託/再生医療導入 見積発行者）</t>
    <rPh sb="1" eb="3">
      <t>リンショウ</t>
    </rPh>
    <rPh sb="3" eb="5">
      <t>ケンキュウ</t>
    </rPh>
    <rPh sb="5" eb="7">
      <t>ジュタク</t>
    </rPh>
    <phoneticPr fontId="14"/>
  </si>
  <si>
    <t>トリプル審査委員会</t>
    <rPh sb="4" eb="6">
      <t>シンサ</t>
    </rPh>
    <phoneticPr fontId="14"/>
  </si>
  <si>
    <t>JSCSF倫理審査委員会（IRB）
厚生労働省 研究倫理審査委員会報告システム
IRB登録番号：17000041</t>
    <phoneticPr fontId="1"/>
  </si>
  <si>
    <t>JSCSF臨床研究審査委員会（CRB）
厚生労働省・認定臨床研究審査委員会
認定番号：CRB3230001</t>
    <phoneticPr fontId="1"/>
  </si>
  <si>
    <t>JSCSF再生医療等委員会（RMC）
厚生労働省・特定認定再生医療等委員会
認定番号：NA8230002</t>
    <phoneticPr fontId="1"/>
  </si>
  <si>
    <t>（見積書発行日：</t>
    <rPh sb="1" eb="4">
      <t>ミツモリショ</t>
    </rPh>
    <rPh sb="4" eb="7">
      <t>ハッコウビ</t>
    </rPh>
    <phoneticPr fontId="1"/>
  </si>
  <si>
    <t>）</t>
    <phoneticPr fontId="1"/>
  </si>
  <si>
    <t>（請求書発行日：</t>
    <rPh sb="1" eb="4">
      <t>セイキュウショ</t>
    </rPh>
    <rPh sb="4" eb="7">
      <t>ハッコウビ</t>
    </rPh>
    <phoneticPr fontId="1"/>
  </si>
  <si>
    <t>請求合計金額（税込）</t>
    <rPh sb="2" eb="4">
      <t>ゴウケイ</t>
    </rPh>
    <rPh sb="4" eb="6">
      <t>キンガク</t>
    </rPh>
    <rPh sb="7" eb="9">
      <t>ゼイコミ</t>
    </rPh>
    <phoneticPr fontId="1"/>
  </si>
  <si>
    <t>内容</t>
    <rPh sb="0" eb="2">
      <t>ナイヨウ</t>
    </rPh>
    <phoneticPr fontId="1"/>
  </si>
  <si>
    <t>適格請求書発行事業者登録番号：T9010101000229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</si>
  <si>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（請求書発行者）</t>
    <phoneticPr fontId="14"/>
  </si>
  <si>
    <t>（※振込手数料はご負担ください。）</t>
    <phoneticPr fontId="14"/>
  </si>
  <si>
    <t>掛率</t>
    <rPh sb="0" eb="2">
      <t>カケリツ</t>
    </rPh>
    <phoneticPr fontId="1"/>
  </si>
  <si>
    <t>IRB変更審査費用（単施設）（会員90%）</t>
    <rPh sb="3" eb="5">
      <t>ヘンコウ</t>
    </rPh>
    <rPh sb="5" eb="7">
      <t>シンサ</t>
    </rPh>
    <rPh sb="7" eb="9">
      <t>ヒヨウ</t>
    </rPh>
    <phoneticPr fontId="1"/>
  </si>
  <si>
    <t>IRB変更審査費用（多施設）（会員90%）</t>
    <rPh sb="3" eb="5">
      <t>ヘンコウ</t>
    </rPh>
    <rPh sb="7" eb="9">
      <t>ヒヨウ</t>
    </rPh>
    <phoneticPr fontId="1"/>
  </si>
  <si>
    <t>IRB疾病報告審査費用（単施設）（会員90%）</t>
    <rPh sb="3" eb="5">
      <t>シッペイ</t>
    </rPh>
    <rPh sb="5" eb="7">
      <t>ホウコク</t>
    </rPh>
    <rPh sb="7" eb="9">
      <t>シンサ</t>
    </rPh>
    <rPh sb="9" eb="11">
      <t>ヒヨウ</t>
    </rPh>
    <phoneticPr fontId="1"/>
  </si>
  <si>
    <t>IRB疾病報告審査費用（多施設）（会員90%）</t>
    <rPh sb="3" eb="5">
      <t>シッペイ</t>
    </rPh>
    <rPh sb="5" eb="7">
      <t>ホウコク</t>
    </rPh>
    <rPh sb="7" eb="9">
      <t>シンサ</t>
    </rPh>
    <rPh sb="9" eb="11">
      <t>ヒヨウ</t>
    </rPh>
    <phoneticPr fontId="1"/>
  </si>
  <si>
    <t>IRB定期報告審査費用（単施設）（会員90%）</t>
    <rPh sb="3" eb="5">
      <t>テイキ</t>
    </rPh>
    <rPh sb="5" eb="7">
      <t>ホウコク</t>
    </rPh>
    <rPh sb="7" eb="9">
      <t>シンサ</t>
    </rPh>
    <rPh sb="9" eb="11">
      <t>ヒヨウ</t>
    </rPh>
    <phoneticPr fontId="1"/>
  </si>
  <si>
    <t>IRB定期報告審査費用（多施設）（会員90%）</t>
    <rPh sb="3" eb="5">
      <t>テイキ</t>
    </rPh>
    <rPh sb="5" eb="7">
      <t>ホウコク</t>
    </rPh>
    <rPh sb="7" eb="9">
      <t>シンサ</t>
    </rPh>
    <rPh sb="9" eb="11">
      <t>ヒヨウ</t>
    </rPh>
    <phoneticPr fontId="1"/>
  </si>
  <si>
    <t>EDC費用（仕様により価格変動）</t>
    <rPh sb="3" eb="5">
      <t>ヒヨウ</t>
    </rPh>
    <rPh sb="6" eb="8">
      <t>シヨウ</t>
    </rPh>
    <rPh sb="11" eb="13">
      <t>カカク</t>
    </rPh>
    <rPh sb="13" eb="15">
      <t>ヘンドウ</t>
    </rPh>
    <phoneticPr fontId="1"/>
  </si>
  <si>
    <t>検査（回数）※検査内容によって単価変動</t>
    <rPh sb="0" eb="2">
      <t>ケンサ</t>
    </rPh>
    <rPh sb="3" eb="5">
      <t>カイスウ</t>
    </rPh>
    <rPh sb="7" eb="9">
      <t>ケンサ</t>
    </rPh>
    <rPh sb="9" eb="11">
      <t>ナイヨウ</t>
    </rPh>
    <rPh sb="15" eb="17">
      <t>タンカ</t>
    </rPh>
    <rPh sb="17" eb="19">
      <t>ヘンドウ</t>
    </rPh>
    <phoneticPr fontId="1"/>
  </si>
  <si>
    <t>事前相談料金（無料）</t>
    <rPh sb="0" eb="2">
      <t>ジゼン</t>
    </rPh>
    <rPh sb="2" eb="4">
      <t>ソウダン</t>
    </rPh>
    <rPh sb="4" eb="6">
      <t>リョウキン</t>
    </rPh>
    <rPh sb="7" eb="9">
      <t>ムリョウ</t>
    </rPh>
    <phoneticPr fontId="1"/>
  </si>
  <si>
    <t>合計金額（税込）</t>
    <rPh sb="0" eb="2">
      <t>ゴウケイ</t>
    </rPh>
    <rPh sb="2" eb="4">
      <t>キンガク</t>
    </rPh>
    <rPh sb="5" eb="7">
      <t>ゼイコミ</t>
    </rPh>
    <phoneticPr fontId="1"/>
  </si>
  <si>
    <t>PayPay銀行（0033）ビジネス営業部（005） 普通　2519873</t>
    <rPh sb="6" eb="8">
      <t>ギンコウ</t>
    </rPh>
    <rPh sb="18" eb="21">
      <t>エイギョウブ</t>
    </rPh>
    <rPh sb="27" eb="29">
      <t>フツウ</t>
    </rPh>
    <phoneticPr fontId="14"/>
  </si>
  <si>
    <t>口座名義：シャ）ニホンセンシンイリョウリンショウケンキュウカイ</t>
    <rPh sb="0" eb="2">
      <t>コウザ</t>
    </rPh>
    <rPh sb="2" eb="4">
      <t>メイギ</t>
    </rPh>
    <phoneticPr fontId="1"/>
  </si>
  <si>
    <t>〒103-0028　東京都中央区八重洲1-8-17新槇町ビル6F</t>
    <phoneticPr fontId="1"/>
  </si>
  <si>
    <t>TEL：03-5542-1597</t>
    <phoneticPr fontId="1"/>
  </si>
  <si>
    <t>FAX：03-4333-0803</t>
    <phoneticPr fontId="1"/>
  </si>
  <si>
    <t>適格請求書発行事業者：一般社団法人日本先進医療臨床研究会</t>
    <rPh sb="11" eb="28">
      <t>イッパンシャダンホウジンニッポンセンシンイリョウリンショ</t>
    </rPh>
    <phoneticPr fontId="14"/>
  </si>
  <si>
    <t>適格請求書発行事業者登録番号：T9010005023929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</si>
  <si>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領収合計金額（税込）</t>
    <rPh sb="2" eb="4">
      <t>ゴウケイ</t>
    </rPh>
    <rPh sb="4" eb="6">
      <t>キンガク</t>
    </rPh>
    <rPh sb="7" eb="9">
      <t>ゼイコミ</t>
    </rPh>
    <phoneticPr fontId="1"/>
  </si>
  <si>
    <t>（領収書発行日：</t>
    <rPh sb="4" eb="7">
      <t>ハッコウビ</t>
    </rPh>
    <phoneticPr fontId="1"/>
  </si>
  <si>
    <t>（領収書発行者）</t>
  </si>
  <si>
    <t>適格請求書発行事業者登録番号：T9010101000229</t>
    <rPh sb="0" eb="2">
      <t>テキカク</t>
    </rPh>
    <rPh sb="2" eb="4">
      <t>セイキュウ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</si>
  <si>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一般社団法人日本先進医療臨床研究会</t>
    <rPh sb="0" eb="17">
      <t>イッパンシャダンホウジンニッポンセンシンイリョウリンショ</t>
    </rPh>
    <phoneticPr fontId="14"/>
  </si>
  <si>
    <t>適格請求書発行事業者登録番号：T9010005023929</t>
    <rPh sb="0" eb="2">
      <t>テキカク</t>
    </rPh>
    <rPh sb="2" eb="4">
      <t>セイキュウ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1"/>
  </si>
  <si>
    <t>（臨床研究審査委員会/再生医療等委員会　審査料金見積発行者）</t>
    <rPh sb="5" eb="7">
      <t>シンサ</t>
    </rPh>
    <rPh sb="7" eb="10">
      <t>イインカイ</t>
    </rPh>
    <rPh sb="15" eb="16">
      <t>トウ</t>
    </rPh>
    <rPh sb="16" eb="19">
      <t>イインカイ</t>
    </rPh>
    <rPh sb="20" eb="22">
      <t>シンサ</t>
    </rPh>
    <rPh sb="22" eb="24">
      <t>リョウキン</t>
    </rPh>
    <phoneticPr fontId="1"/>
  </si>
  <si>
    <t>契約書作成費用</t>
    <phoneticPr fontId="1"/>
  </si>
  <si>
    <t>臨床研究受託費用</t>
    <rPh sb="0" eb="2">
      <t>リンショウ</t>
    </rPh>
    <rPh sb="2" eb="4">
      <t>ケンキュウ</t>
    </rPh>
    <rPh sb="4" eb="6">
      <t>ジュタク</t>
    </rPh>
    <rPh sb="6" eb="8">
      <t>ヒヨウ</t>
    </rPh>
    <phoneticPr fontId="1"/>
  </si>
  <si>
    <t>書類作成代行費用
（研究計画書、同意説明文書、同意書、同意撤回書等）</t>
    <rPh sb="0" eb="2">
      <t>ショルイ</t>
    </rPh>
    <rPh sb="2" eb="4">
      <t>サクセイ</t>
    </rPh>
    <rPh sb="4" eb="6">
      <t>ダイコウ</t>
    </rPh>
    <rPh sb="6" eb="8">
      <t>ヒヨウ</t>
    </rPh>
    <rPh sb="12" eb="15">
      <t>ケイカクショ</t>
    </rPh>
    <rPh sb="16" eb="18">
      <t>ドウイ</t>
    </rPh>
    <rPh sb="32" eb="33">
      <t>トウ</t>
    </rPh>
    <phoneticPr fontId="1"/>
  </si>
  <si>
    <t>書類作成支援費用
（作成文書は上記参照）</t>
    <rPh sb="0" eb="2">
      <t>ショルイ</t>
    </rPh>
    <rPh sb="2" eb="4">
      <t>サクセイ</t>
    </rPh>
    <rPh sb="4" eb="6">
      <t>シエン</t>
    </rPh>
    <rPh sb="6" eb="8">
      <t>ヒヨウ</t>
    </rPh>
    <phoneticPr fontId="1"/>
  </si>
  <si>
    <t>UMIN（大学病院医療情報N）登録代行</t>
    <rPh sb="5" eb="13">
      <t>ダイガクビョウインイリョウジョウホウ</t>
    </rPh>
    <rPh sb="17" eb="19">
      <t>ダイコウ</t>
    </rPh>
    <phoneticPr fontId="1"/>
  </si>
  <si>
    <t>jRCT（厚労省/臨床研究提出S）登録代行</t>
    <rPh sb="5" eb="8">
      <t>コウロウショウ</t>
    </rPh>
    <rPh sb="19" eb="21">
      <t>ダイコウ</t>
    </rPh>
    <phoneticPr fontId="1"/>
  </si>
  <si>
    <t>研究管理用データベース作成費用</t>
    <rPh sb="0" eb="2">
      <t>ケンキュウ</t>
    </rPh>
    <rPh sb="2" eb="4">
      <t>カンリ</t>
    </rPh>
    <rPh sb="4" eb="5">
      <t>ヨウ</t>
    </rPh>
    <rPh sb="11" eb="13">
      <t>サクセイ</t>
    </rPh>
    <rPh sb="13" eb="15">
      <t>ヒヨウ</t>
    </rPh>
    <phoneticPr fontId="1"/>
  </si>
  <si>
    <t>研究管理費（月数）</t>
    <rPh sb="0" eb="2">
      <t>ケンキュウ</t>
    </rPh>
    <rPh sb="2" eb="5">
      <t>カンリヒ</t>
    </rPh>
    <rPh sb="6" eb="7">
      <t>ゲツ</t>
    </rPh>
    <rPh sb="7" eb="8">
      <t>スウ</t>
    </rPh>
    <phoneticPr fontId="1"/>
  </si>
  <si>
    <t>モニタリング費用</t>
    <rPh sb="6" eb="8">
      <t>ヒヨウ</t>
    </rPh>
    <phoneticPr fontId="1"/>
  </si>
  <si>
    <t>監査費用</t>
    <rPh sb="0" eb="2">
      <t>カンサ</t>
    </rPh>
    <rPh sb="2" eb="4">
      <t>ヒヨウ</t>
    </rPh>
    <phoneticPr fontId="1"/>
  </si>
  <si>
    <t>統計処理費用</t>
    <rPh sb="0" eb="2">
      <t>トウケイ</t>
    </rPh>
    <rPh sb="2" eb="4">
      <t>ショリ</t>
    </rPh>
    <rPh sb="4" eb="6">
      <t>ヒヨウ</t>
    </rPh>
    <phoneticPr fontId="1"/>
  </si>
  <si>
    <t>論文作成支援</t>
    <rPh sb="0" eb="2">
      <t>ロンブン</t>
    </rPh>
    <rPh sb="2" eb="4">
      <t>サクセイ</t>
    </rPh>
    <rPh sb="4" eb="6">
      <t>シエン</t>
    </rPh>
    <phoneticPr fontId="1"/>
  </si>
  <si>
    <t>査読論文掲載支援（掲載料は別途）</t>
    <rPh sb="0" eb="2">
      <t>サドク</t>
    </rPh>
    <rPh sb="2" eb="4">
      <t>ロンブン</t>
    </rPh>
    <rPh sb="4" eb="6">
      <t>ケイサイ</t>
    </rPh>
    <rPh sb="6" eb="8">
      <t>シエン</t>
    </rPh>
    <rPh sb="9" eb="11">
      <t>ケイサイ</t>
    </rPh>
    <rPh sb="13" eb="15">
      <t>ベット</t>
    </rPh>
    <phoneticPr fontId="1"/>
  </si>
  <si>
    <t>IRB審査費用（単施設）</t>
    <phoneticPr fontId="1"/>
  </si>
  <si>
    <t>IRB審査費用（多施設）</t>
    <phoneticPr fontId="1"/>
  </si>
  <si>
    <t>（見積有効期間：発行日より14日間）</t>
    <rPh sb="15" eb="16">
      <t>ニチ</t>
    </rPh>
    <phoneticPr fontId="14"/>
  </si>
  <si>
    <t>事務局手数料</t>
    <rPh sb="0" eb="3">
      <t>ジムキョク</t>
    </rPh>
    <rPh sb="3" eb="6">
      <t>テスウリョウ</t>
    </rPh>
    <phoneticPr fontId="1"/>
  </si>
  <si>
    <t>（見積有効期間：右記発行日より14日間：</t>
    <rPh sb="8" eb="10">
      <t>ウキ</t>
    </rPh>
    <rPh sb="17" eb="18">
      <t>ニチ</t>
    </rPh>
    <phoneticPr fontId="1"/>
  </si>
  <si>
    <t>IRB審査料金/観察研究受託費用　見積書</t>
    <rPh sb="3" eb="5">
      <t>シンサ</t>
    </rPh>
    <rPh sb="5" eb="7">
      <t>リョウキン</t>
    </rPh>
    <rPh sb="8" eb="10">
      <t>カンサツ</t>
    </rPh>
    <rPh sb="10" eb="12">
      <t>ケンキュウ</t>
    </rPh>
    <rPh sb="12" eb="14">
      <t>ジュタク</t>
    </rPh>
    <rPh sb="14" eb="16">
      <t>ヒヨウ</t>
    </rPh>
    <rPh sb="17" eb="20">
      <t>ミツモリショ</t>
    </rPh>
    <phoneticPr fontId="14"/>
  </si>
  <si>
    <t>（発行日より7日以内に、下記銀行口座宛にご入金ください）</t>
    <rPh sb="7" eb="8">
      <t>ニチ</t>
    </rPh>
    <rPh sb="8" eb="10">
      <t>イナイ</t>
    </rPh>
    <rPh sb="12" eb="14">
      <t>カキ</t>
    </rPh>
    <rPh sb="14" eb="16">
      <t>ギンコウ</t>
    </rPh>
    <rPh sb="16" eb="18">
      <t>コウザ</t>
    </rPh>
    <rPh sb="18" eb="19">
      <t>ア</t>
    </rPh>
    <rPh sb="21" eb="23">
      <t>ニュウキン</t>
    </rPh>
    <phoneticPr fontId="14"/>
  </si>
  <si>
    <r>
      <rPr>
        <sz val="14"/>
        <color rgb="FFFF0000"/>
        <rFont val="游明朝"/>
        <family val="1"/>
        <charset val="128"/>
      </rPr>
      <t>申込者</t>
    </r>
    <r>
      <rPr>
        <sz val="14"/>
        <color theme="1"/>
        <rFont val="游明朝"/>
        <family val="1"/>
        <charset val="128"/>
      </rPr>
      <t>　御中</t>
    </r>
    <rPh sb="0" eb="3">
      <t>モウシコミシャ</t>
    </rPh>
    <phoneticPr fontId="14"/>
  </si>
  <si>
    <t>見積内訳</t>
    <rPh sb="0" eb="2">
      <t>ミツ</t>
    </rPh>
    <rPh sb="2" eb="4">
      <t>ウチワケ</t>
    </rPh>
    <phoneticPr fontId="1"/>
  </si>
  <si>
    <t>領収内訳</t>
    <rPh sb="2" eb="4">
      <t>ウチワケ</t>
    </rPh>
    <phoneticPr fontId="1"/>
  </si>
  <si>
    <t>請求内訳</t>
    <rPh sb="0" eb="2">
      <t>セイキュウ</t>
    </rPh>
    <rPh sb="2" eb="4">
      <t>ウチワケ</t>
    </rPh>
    <phoneticPr fontId="1"/>
  </si>
  <si>
    <t>研究代表医師紹介料</t>
    <rPh sb="0" eb="2">
      <t>ケンキュウ</t>
    </rPh>
    <rPh sb="2" eb="4">
      <t>ダイヒョウ</t>
    </rPh>
    <rPh sb="4" eb="6">
      <t>イシ</t>
    </rPh>
    <rPh sb="6" eb="8">
      <t>ショウカイ</t>
    </rPh>
    <phoneticPr fontId="1"/>
  </si>
  <si>
    <t>研究分担医師紹介料</t>
    <rPh sb="0" eb="2">
      <t>ケンキュウ</t>
    </rPh>
    <rPh sb="2" eb="4">
      <t>ブンタン</t>
    </rPh>
    <rPh sb="4" eb="6">
      <t>イシ</t>
    </rPh>
    <rPh sb="6" eb="8">
      <t>ショウカイ</t>
    </rPh>
    <phoneticPr fontId="1"/>
  </si>
  <si>
    <t>IRB審査料金/観察研究受託費用　請求書</t>
    <rPh sb="3" eb="5">
      <t>シンサ</t>
    </rPh>
    <rPh sb="5" eb="7">
      <t>リョウキン</t>
    </rPh>
    <rPh sb="8" eb="10">
      <t>カンサツ</t>
    </rPh>
    <rPh sb="10" eb="12">
      <t>ケンキュウ</t>
    </rPh>
    <rPh sb="12" eb="14">
      <t>ジュタク</t>
    </rPh>
    <rPh sb="14" eb="16">
      <t>ヒヨウ</t>
    </rPh>
    <rPh sb="17" eb="20">
      <t>セイキュウショ</t>
    </rPh>
    <phoneticPr fontId="14"/>
  </si>
  <si>
    <t>IRB審査料金/観察研究受託費用　領収書</t>
    <rPh sb="3" eb="5">
      <t>シンサ</t>
    </rPh>
    <rPh sb="5" eb="7">
      <t>リョウキン</t>
    </rPh>
    <rPh sb="8" eb="10">
      <t>カンサツ</t>
    </rPh>
    <rPh sb="10" eb="12">
      <t>ケンキュウ</t>
    </rPh>
    <rPh sb="12" eb="14">
      <t>ジュタク</t>
    </rPh>
    <rPh sb="14" eb="16">
      <t>ヒヨウ</t>
    </rPh>
    <phoneticPr fontId="14"/>
  </si>
  <si>
    <t>書籍発行＋書店陳列（1000部発行）</t>
    <rPh sb="0" eb="2">
      <t>ショセキ</t>
    </rPh>
    <rPh sb="2" eb="4">
      <t>ハッコウ</t>
    </rPh>
    <rPh sb="5" eb="7">
      <t>ショテン</t>
    </rPh>
    <rPh sb="7" eb="9">
      <t>チンレツ</t>
    </rPh>
    <rPh sb="14" eb="15">
      <t>ブ</t>
    </rPh>
    <rPh sb="15" eb="17">
      <t>ハッコウ</t>
    </rPh>
    <phoneticPr fontId="1"/>
  </si>
  <si>
    <t>【研究内容】治療結果の症例収集による観察研究等
（代表医師紹介、書類作成支援、IRB（単施設）審査、厚労省データベースjRCT登録）</t>
    <rPh sb="1" eb="3">
      <t>ケンキュウ</t>
    </rPh>
    <rPh sb="3" eb="5">
      <t>ナイヨウ</t>
    </rPh>
    <rPh sb="11" eb="13">
      <t>ショウレイ</t>
    </rPh>
    <rPh sb="13" eb="15">
      <t>シュウシュウ</t>
    </rPh>
    <rPh sb="22" eb="23">
      <t>トウ</t>
    </rPh>
    <rPh sb="25" eb="27">
      <t>ダイヒョウ</t>
    </rPh>
    <rPh sb="27" eb="29">
      <t>イシ</t>
    </rPh>
    <rPh sb="29" eb="31">
      <t>ショウカイ</t>
    </rPh>
    <rPh sb="32" eb="34">
      <t>ショルイ</t>
    </rPh>
    <rPh sb="34" eb="36">
      <t>サクセイ</t>
    </rPh>
    <rPh sb="36" eb="38">
      <t>シエン</t>
    </rPh>
    <rPh sb="43" eb="44">
      <t>タン</t>
    </rPh>
    <rPh sb="44" eb="46">
      <t>シセツ</t>
    </rPh>
    <rPh sb="50" eb="53">
      <t>コウロウショウ</t>
    </rPh>
    <rPh sb="63" eb="65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</si>
</sst>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000000"/>
      <name val="Times New Roman"/>
      <family val="1"/>
    </font>
    <font>
      <sz val="10.5"/>
      <color rgb="FF000000"/>
      <name val="ＭＳ Ｐ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b/>
      <sz val="10.5"/>
      <color rgb="FF000000"/>
      <name val="ＭＳ Ｐ明朝"/>
      <family val="1"/>
      <charset val="128"/>
    </font>
    <font>
      <b/>
      <sz val="10.5"/>
      <color rgb="FF000000"/>
      <name val="Times New Roman"/>
      <family val="1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明朝"/>
      <family val="1"/>
      <charset val="128"/>
    </font>
    <font>
      <u/>
      <sz val="14"/>
      <color theme="10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22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14"/>
      <color rgb="FFFF0000"/>
      <name val="游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8" fontId="2" fillId="0" borderId="2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right" vertical="center"/>
    </xf>
    <xf numFmtId="5" fontId="6" fillId="3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5" fontId="10" fillId="3" borderId="2" xfId="0" applyNumberFormat="1" applyFont="1" applyFill="1" applyBorder="1" applyAlignment="1">
      <alignment horizontal="right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31" fontId="13" fillId="0" borderId="0" xfId="0" applyNumberFormat="1" applyFont="1" applyAlignment="1">
      <alignment horizontal="center"/>
    </xf>
    <xf numFmtId="0" fontId="16" fillId="0" borderId="0" xfId="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5" fontId="2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9" fontId="2" fillId="0" borderId="9" xfId="0" applyNumberFormat="1" applyFont="1" applyBorder="1" applyAlignment="1">
      <alignment horizontal="right" vertical="center"/>
    </xf>
    <xf numFmtId="14" fontId="17" fillId="0" borderId="0" xfId="0" applyNumberFormat="1" applyFont="1" applyAlignment="1">
      <alignment horizontal="center"/>
    </xf>
    <xf numFmtId="9" fontId="2" fillId="5" borderId="9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right" vertical="center"/>
    </xf>
    <xf numFmtId="0" fontId="6" fillId="5" borderId="2" xfId="0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9" xfId="0" applyFont="1" applyBorder="1" applyAlignment="1">
      <alignment horizontal="right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8" fillId="0" borderId="22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14" fontId="20" fillId="0" borderId="0" xfId="0" applyNumberFormat="1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13" xfId="0" applyFont="1" applyBorder="1">
      <alignment vertical="center"/>
    </xf>
    <xf numFmtId="0" fontId="19" fillId="0" borderId="19" xfId="0" applyFont="1" applyBorder="1" applyAlignment="1">
      <alignment horizontal="right"/>
    </xf>
    <xf numFmtId="0" fontId="19" fillId="0" borderId="0" xfId="0" applyFont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13" fillId="4" borderId="22" xfId="0" applyFont="1" applyFill="1" applyBorder="1" applyAlignment="1">
      <alignment horizontal="left"/>
    </xf>
    <xf numFmtId="0" fontId="13" fillId="4" borderId="23" xfId="0" applyFont="1" applyFill="1" applyBorder="1" applyAlignment="1">
      <alignment horizontal="left"/>
    </xf>
    <xf numFmtId="0" fontId="13" fillId="4" borderId="24" xfId="0" applyFont="1" applyFill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5" fontId="8" fillId="0" borderId="23" xfId="0" applyNumberFormat="1" applyFont="1" applyBorder="1" applyAlignment="1">
      <alignment horizontal="center" vertical="center"/>
    </xf>
    <xf numFmtId="5" fontId="8" fillId="0" borderId="2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scsf.org/treatment-case-stud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scsf.org/treatment-case-study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jscsf.org/treatment-case-stud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15C7-855E-40A2-ABE0-E4B2E8150D83}">
  <dimension ref="A1:I62"/>
  <sheetViews>
    <sheetView tabSelected="1" workbookViewId="0">
      <selection sqref="A1:E1"/>
    </sheetView>
  </sheetViews>
  <sheetFormatPr defaultRowHeight="18" x14ac:dyDescent="0.45"/>
  <cols>
    <col min="1" max="1" width="45.69921875" customWidth="1"/>
    <col min="2" max="2" width="13.69921875" customWidth="1"/>
    <col min="3" max="4" width="5.69921875" customWidth="1"/>
    <col min="5" max="5" width="13.69921875" customWidth="1"/>
  </cols>
  <sheetData>
    <row r="1" spans="1:8" s="12" customFormat="1" ht="22.8" thickBot="1" x14ac:dyDescent="0.6">
      <c r="A1" s="44" t="s">
        <v>72</v>
      </c>
      <c r="B1" s="45"/>
      <c r="C1" s="45"/>
      <c r="D1" s="45"/>
      <c r="E1" s="46"/>
      <c r="G1" s="13"/>
      <c r="H1" s="13"/>
    </row>
    <row r="2" spans="1:8" s="12" customFormat="1" x14ac:dyDescent="0.45">
      <c r="A2" s="47" t="s">
        <v>81</v>
      </c>
      <c r="B2" s="48"/>
      <c r="C2" s="48"/>
      <c r="D2" s="48"/>
      <c r="E2" s="49"/>
      <c r="G2" s="13"/>
      <c r="H2" s="13"/>
    </row>
    <row r="3" spans="1:8" s="12" customFormat="1" x14ac:dyDescent="0.45">
      <c r="A3" s="50"/>
      <c r="B3" s="48"/>
      <c r="C3" s="48"/>
      <c r="D3" s="48"/>
      <c r="E3" s="49"/>
      <c r="G3" s="13"/>
      <c r="H3" s="13"/>
    </row>
    <row r="4" spans="1:8" s="12" customFormat="1" x14ac:dyDescent="0.45">
      <c r="A4" s="50"/>
      <c r="B4" s="48"/>
      <c r="C4" s="48"/>
      <c r="D4" s="48"/>
      <c r="E4" s="49"/>
      <c r="G4" s="13"/>
      <c r="H4" s="13"/>
    </row>
    <row r="5" spans="1:8" s="12" customFormat="1" x14ac:dyDescent="0.45">
      <c r="A5" s="51"/>
      <c r="B5" s="52"/>
      <c r="C5" s="52"/>
      <c r="D5" s="52"/>
      <c r="E5" s="53"/>
      <c r="G5" s="13"/>
      <c r="H5" s="13"/>
    </row>
    <row r="6" spans="1:8" s="12" customFormat="1" ht="37.200000000000003" thickBot="1" x14ac:dyDescent="0.95">
      <c r="A6" s="56" t="s">
        <v>70</v>
      </c>
      <c r="B6" s="56"/>
      <c r="C6" s="56"/>
      <c r="D6" s="56"/>
      <c r="E6" s="56"/>
      <c r="G6" s="13"/>
      <c r="H6" s="13"/>
    </row>
    <row r="7" spans="1:8" s="12" customFormat="1" ht="22.8" thickBot="1" x14ac:dyDescent="0.5">
      <c r="A7" s="36" t="s">
        <v>7</v>
      </c>
      <c r="B7" s="54">
        <f>+E62</f>
        <v>1113750</v>
      </c>
      <c r="C7" s="54"/>
      <c r="D7" s="54"/>
      <c r="E7" s="55"/>
      <c r="G7" s="13"/>
      <c r="H7" s="13"/>
    </row>
    <row r="8" spans="1:8" s="12" customFormat="1" x14ac:dyDescent="0.45">
      <c r="G8" s="14"/>
    </row>
    <row r="9" spans="1:8" s="12" customFormat="1" ht="18.75" customHeight="1" x14ac:dyDescent="0.55000000000000004">
      <c r="A9" s="19" t="s">
        <v>19</v>
      </c>
      <c r="B9" s="21">
        <f ca="1">TODAY()</f>
        <v>45564</v>
      </c>
      <c r="C9" s="20" t="s">
        <v>20</v>
      </c>
      <c r="D9" s="20"/>
      <c r="E9" s="19"/>
      <c r="G9" s="17"/>
    </row>
    <row r="10" spans="1:8" s="12" customFormat="1" ht="22.2" x14ac:dyDescent="0.55000000000000004">
      <c r="A10" s="57" t="s">
        <v>67</v>
      </c>
      <c r="B10" s="57"/>
      <c r="C10" s="57"/>
      <c r="D10" s="57"/>
      <c r="E10" s="57"/>
      <c r="G10" s="16"/>
    </row>
    <row r="11" spans="1:8" s="12" customFormat="1" ht="22.2" x14ac:dyDescent="0.55000000000000004">
      <c r="A11" s="19"/>
      <c r="B11" s="15"/>
      <c r="C11" s="15"/>
      <c r="D11" s="15"/>
      <c r="E11" s="16"/>
      <c r="G11" s="16"/>
    </row>
    <row r="12" spans="1:8" s="12" customFormat="1" ht="22.2" x14ac:dyDescent="0.55000000000000004">
      <c r="A12" s="57" t="s">
        <v>14</v>
      </c>
      <c r="B12" s="57"/>
      <c r="C12" s="57"/>
      <c r="D12" s="57"/>
      <c r="E12" s="57"/>
      <c r="G12" s="16"/>
    </row>
    <row r="13" spans="1:8" s="12" customFormat="1" ht="22.2" x14ac:dyDescent="0.55000000000000004">
      <c r="A13" s="57" t="s">
        <v>11</v>
      </c>
      <c r="B13" s="57"/>
      <c r="C13" s="57"/>
      <c r="D13" s="57"/>
      <c r="E13" s="57"/>
      <c r="G13" s="16"/>
    </row>
    <row r="14" spans="1:8" s="12" customFormat="1" ht="22.2" x14ac:dyDescent="0.55000000000000004">
      <c r="A14" s="57" t="s">
        <v>51</v>
      </c>
      <c r="B14" s="57"/>
      <c r="C14" s="57"/>
      <c r="D14" s="57"/>
      <c r="E14" s="57"/>
      <c r="G14" s="16"/>
    </row>
    <row r="15" spans="1:8" s="12" customFormat="1" ht="22.2" x14ac:dyDescent="0.55000000000000004">
      <c r="A15" s="57" t="s">
        <v>12</v>
      </c>
      <c r="B15" s="57"/>
      <c r="C15" s="57"/>
      <c r="D15" s="57"/>
      <c r="E15" s="57"/>
      <c r="G15" s="16"/>
    </row>
    <row r="16" spans="1:8" s="12" customFormat="1" ht="22.2" x14ac:dyDescent="0.55000000000000004">
      <c r="A16" s="61" t="s">
        <v>15</v>
      </c>
      <c r="B16" s="62"/>
      <c r="C16" s="62"/>
      <c r="D16" s="62"/>
      <c r="E16" s="63"/>
      <c r="G16" s="16"/>
    </row>
    <row r="17" spans="1:9" s="12" customFormat="1" ht="22.2" x14ac:dyDescent="0.45">
      <c r="A17" s="64" t="s">
        <v>13</v>
      </c>
      <c r="B17" s="65"/>
      <c r="C17" s="65"/>
      <c r="D17" s="65"/>
      <c r="E17" s="66"/>
      <c r="G17" s="18"/>
    </row>
    <row r="18" spans="1:9" s="12" customFormat="1" ht="73.2" customHeight="1" x14ac:dyDescent="0.55000000000000004">
      <c r="A18" s="58" t="s">
        <v>16</v>
      </c>
      <c r="B18" s="59"/>
      <c r="C18" s="59"/>
      <c r="D18" s="59"/>
      <c r="E18" s="60"/>
      <c r="I18" s="15"/>
    </row>
    <row r="19" spans="1:9" s="12" customFormat="1" ht="73.2" customHeight="1" x14ac:dyDescent="0.55000000000000004">
      <c r="A19" s="58" t="s">
        <v>17</v>
      </c>
      <c r="B19" s="59"/>
      <c r="C19" s="59"/>
      <c r="D19" s="59"/>
      <c r="E19" s="60"/>
      <c r="I19" s="15"/>
    </row>
    <row r="20" spans="1:9" s="12" customFormat="1" ht="73.2" customHeight="1" x14ac:dyDescent="0.55000000000000004">
      <c r="A20" s="58" t="s">
        <v>18</v>
      </c>
      <c r="B20" s="59"/>
      <c r="C20" s="59"/>
      <c r="D20" s="59"/>
      <c r="E20" s="60"/>
      <c r="I20" s="15"/>
    </row>
    <row r="21" spans="1:9" s="12" customFormat="1" ht="22.2" x14ac:dyDescent="0.55000000000000004">
      <c r="I21" s="15"/>
    </row>
    <row r="22" spans="1:9" s="12" customFormat="1" ht="22.2" x14ac:dyDescent="0.55000000000000004">
      <c r="A22" s="8" t="s">
        <v>5</v>
      </c>
      <c r="I22" s="15"/>
    </row>
    <row r="23" spans="1:9" s="12" customFormat="1" ht="22.2" x14ac:dyDescent="0.55000000000000004">
      <c r="A23" s="9" t="s">
        <v>6</v>
      </c>
      <c r="I23" s="15"/>
    </row>
    <row r="24" spans="1:9" s="12" customFormat="1" ht="22.2" x14ac:dyDescent="0.55000000000000004">
      <c r="I24" s="15"/>
    </row>
    <row r="25" spans="1:9" s="12" customFormat="1" ht="22.8" thickBot="1" x14ac:dyDescent="0.6">
      <c r="I25" s="15"/>
    </row>
    <row r="26" spans="1:9" ht="30" customHeight="1" thickBot="1" x14ac:dyDescent="0.5">
      <c r="A26" s="67" t="s">
        <v>73</v>
      </c>
      <c r="B26" s="68"/>
      <c r="C26" s="68"/>
      <c r="D26" s="68"/>
      <c r="E26" s="69"/>
    </row>
    <row r="27" spans="1:9" ht="20.399999999999999" thickBot="1" x14ac:dyDescent="0.5">
      <c r="A27" s="37" t="s">
        <v>69</v>
      </c>
      <c r="B27" s="38">
        <f ca="1">+B9</f>
        <v>45564</v>
      </c>
      <c r="C27" s="39"/>
      <c r="D27" s="39"/>
      <c r="E27" s="40"/>
    </row>
    <row r="28" spans="1:9" ht="22.8" thickBot="1" x14ac:dyDescent="0.5">
      <c r="A28" s="36" t="s">
        <v>7</v>
      </c>
      <c r="B28" s="54">
        <f>+E62</f>
        <v>1113750</v>
      </c>
      <c r="C28" s="54"/>
      <c r="D28" s="54"/>
      <c r="E28" s="55"/>
    </row>
    <row r="29" spans="1:9" ht="18.600000000000001" thickBot="1" x14ac:dyDescent="0.5">
      <c r="A29" s="22" t="s">
        <v>23</v>
      </c>
      <c r="B29" s="22" t="s">
        <v>0</v>
      </c>
      <c r="C29" s="22" t="s">
        <v>1</v>
      </c>
      <c r="D29" s="22" t="s">
        <v>27</v>
      </c>
      <c r="E29" s="22" t="s">
        <v>2</v>
      </c>
    </row>
    <row r="30" spans="1:9" ht="15" customHeight="1" thickBot="1" x14ac:dyDescent="0.5">
      <c r="A30" s="2" t="s">
        <v>36</v>
      </c>
      <c r="B30" s="4">
        <v>0</v>
      </c>
      <c r="C30" s="29">
        <v>1</v>
      </c>
      <c r="D30" s="28">
        <v>1</v>
      </c>
      <c r="E30" s="25">
        <f t="shared" ref="E30:E59" si="0">+B30*C30*D30</f>
        <v>0</v>
      </c>
    </row>
    <row r="31" spans="1:9" ht="15" customHeight="1" thickBot="1" x14ac:dyDescent="0.5">
      <c r="A31" s="3" t="s">
        <v>52</v>
      </c>
      <c r="B31" s="4">
        <v>50000</v>
      </c>
      <c r="C31" s="30">
        <v>1</v>
      </c>
      <c r="D31" s="28">
        <v>1</v>
      </c>
      <c r="E31" s="25">
        <f t="shared" si="0"/>
        <v>50000</v>
      </c>
    </row>
    <row r="32" spans="1:9" ht="15" customHeight="1" thickBot="1" x14ac:dyDescent="0.5">
      <c r="A32" s="3" t="s">
        <v>68</v>
      </c>
      <c r="B32" s="4">
        <v>100000</v>
      </c>
      <c r="C32" s="30">
        <v>1</v>
      </c>
      <c r="D32" s="28">
        <v>1</v>
      </c>
      <c r="E32" s="25">
        <f t="shared" si="0"/>
        <v>100000</v>
      </c>
    </row>
    <row r="33" spans="1:5" ht="15" customHeight="1" thickBot="1" x14ac:dyDescent="0.5">
      <c r="A33" s="2" t="s">
        <v>53</v>
      </c>
      <c r="B33" s="4">
        <v>300000</v>
      </c>
      <c r="C33" s="29">
        <v>1</v>
      </c>
      <c r="D33" s="28">
        <v>1</v>
      </c>
      <c r="E33" s="25">
        <f t="shared" si="0"/>
        <v>300000</v>
      </c>
    </row>
    <row r="34" spans="1:5" ht="30" customHeight="1" thickBot="1" x14ac:dyDescent="0.5">
      <c r="A34" s="1" t="s">
        <v>54</v>
      </c>
      <c r="B34" s="4">
        <v>400000</v>
      </c>
      <c r="C34" s="30">
        <v>1</v>
      </c>
      <c r="D34" s="28">
        <v>1</v>
      </c>
      <c r="E34" s="25">
        <f t="shared" si="0"/>
        <v>400000</v>
      </c>
    </row>
    <row r="35" spans="1:5" ht="30" customHeight="1" thickBot="1" x14ac:dyDescent="0.5">
      <c r="A35" s="1" t="s">
        <v>55</v>
      </c>
      <c r="B35" s="4">
        <v>200000</v>
      </c>
      <c r="C35" s="30"/>
      <c r="D35" s="28">
        <v>1</v>
      </c>
      <c r="E35" s="25">
        <f>+B35*C35*D35</f>
        <v>0</v>
      </c>
    </row>
    <row r="36" spans="1:5" ht="15" customHeight="1" x14ac:dyDescent="0.45">
      <c r="A36" s="3" t="s">
        <v>56</v>
      </c>
      <c r="B36" s="4">
        <v>100000</v>
      </c>
      <c r="C36" s="30"/>
      <c r="D36" s="28">
        <v>1</v>
      </c>
      <c r="E36" s="25">
        <f t="shared" ref="E36:E39" si="1">+B36*C36*D36</f>
        <v>0</v>
      </c>
    </row>
    <row r="37" spans="1:5" ht="15" customHeight="1" thickBot="1" x14ac:dyDescent="0.5">
      <c r="A37" s="3" t="s">
        <v>57</v>
      </c>
      <c r="B37" s="4">
        <v>100000</v>
      </c>
      <c r="C37" s="30">
        <v>1</v>
      </c>
      <c r="D37" s="28">
        <v>1</v>
      </c>
      <c r="E37" s="25">
        <f t="shared" si="1"/>
        <v>100000</v>
      </c>
    </row>
    <row r="38" spans="1:5" ht="15" customHeight="1" thickBot="1" x14ac:dyDescent="0.5">
      <c r="A38" s="3" t="s">
        <v>76</v>
      </c>
      <c r="B38" s="4">
        <v>300000</v>
      </c>
      <c r="C38" s="30"/>
      <c r="D38" s="28">
        <v>1</v>
      </c>
      <c r="E38" s="25">
        <f t="shared" si="1"/>
        <v>0</v>
      </c>
    </row>
    <row r="39" spans="1:5" ht="15" customHeight="1" thickBot="1" x14ac:dyDescent="0.5">
      <c r="A39" s="3" t="s">
        <v>77</v>
      </c>
      <c r="B39" s="4">
        <v>200000</v>
      </c>
      <c r="C39" s="30"/>
      <c r="D39" s="28">
        <v>1</v>
      </c>
      <c r="E39" s="25">
        <f t="shared" si="1"/>
        <v>0</v>
      </c>
    </row>
    <row r="40" spans="1:5" ht="15" customHeight="1" thickBot="1" x14ac:dyDescent="0.5">
      <c r="A40" s="3" t="s">
        <v>8</v>
      </c>
      <c r="B40" s="4">
        <v>50000</v>
      </c>
      <c r="C40" s="29"/>
      <c r="D40" s="28">
        <v>1</v>
      </c>
      <c r="E40" s="24">
        <f>+B40*C40*D40</f>
        <v>0</v>
      </c>
    </row>
    <row r="41" spans="1:5" ht="15" customHeight="1" thickBot="1" x14ac:dyDescent="0.5">
      <c r="A41" s="3" t="s">
        <v>35</v>
      </c>
      <c r="B41" s="4">
        <v>20000</v>
      </c>
      <c r="C41" s="29"/>
      <c r="D41" s="28">
        <v>1</v>
      </c>
      <c r="E41" s="24">
        <f t="shared" ref="E41:E51" si="2">+B41*C41*D41</f>
        <v>0</v>
      </c>
    </row>
    <row r="42" spans="1:5" ht="15" customHeight="1" thickBot="1" x14ac:dyDescent="0.5">
      <c r="A42" s="3" t="s">
        <v>9</v>
      </c>
      <c r="B42" s="4">
        <v>10000</v>
      </c>
      <c r="C42" s="29"/>
      <c r="D42" s="28">
        <v>1</v>
      </c>
      <c r="E42" s="24">
        <f t="shared" si="2"/>
        <v>0</v>
      </c>
    </row>
    <row r="43" spans="1:5" ht="15" customHeight="1" thickBot="1" x14ac:dyDescent="0.5">
      <c r="A43" s="3" t="s">
        <v>34</v>
      </c>
      <c r="B43" s="4">
        <v>200000</v>
      </c>
      <c r="C43" s="30"/>
      <c r="D43" s="28">
        <v>1</v>
      </c>
      <c r="E43" s="24">
        <f t="shared" si="2"/>
        <v>0</v>
      </c>
    </row>
    <row r="44" spans="1:5" ht="15" customHeight="1" thickBot="1" x14ac:dyDescent="0.5">
      <c r="A44" s="3" t="s">
        <v>58</v>
      </c>
      <c r="B44" s="4">
        <v>500000</v>
      </c>
      <c r="C44" s="30"/>
      <c r="D44" s="28">
        <v>1</v>
      </c>
      <c r="E44" s="25">
        <f t="shared" si="2"/>
        <v>0</v>
      </c>
    </row>
    <row r="45" spans="1:5" ht="15" customHeight="1" thickBot="1" x14ac:dyDescent="0.5">
      <c r="A45" s="3" t="s">
        <v>59</v>
      </c>
      <c r="B45" s="4">
        <v>50000</v>
      </c>
      <c r="C45" s="29"/>
      <c r="D45" s="28">
        <v>1</v>
      </c>
      <c r="E45" s="25">
        <f t="shared" si="2"/>
        <v>0</v>
      </c>
    </row>
    <row r="46" spans="1:5" ht="15" customHeight="1" thickBot="1" x14ac:dyDescent="0.5">
      <c r="A46" s="3" t="s">
        <v>60</v>
      </c>
      <c r="B46" s="4">
        <v>300000</v>
      </c>
      <c r="C46" s="29"/>
      <c r="D46" s="28">
        <v>1</v>
      </c>
      <c r="E46" s="25">
        <f t="shared" si="2"/>
        <v>0</v>
      </c>
    </row>
    <row r="47" spans="1:5" ht="15" customHeight="1" thickBot="1" x14ac:dyDescent="0.5">
      <c r="A47" s="3" t="s">
        <v>61</v>
      </c>
      <c r="B47" s="4">
        <v>300000</v>
      </c>
      <c r="C47" s="29"/>
      <c r="D47" s="28">
        <v>1</v>
      </c>
      <c r="E47" s="25">
        <f t="shared" si="2"/>
        <v>0</v>
      </c>
    </row>
    <row r="48" spans="1:5" ht="15" customHeight="1" thickBot="1" x14ac:dyDescent="0.5">
      <c r="A48" s="3" t="s">
        <v>62</v>
      </c>
      <c r="B48" s="4">
        <v>300000</v>
      </c>
      <c r="C48" s="29"/>
      <c r="D48" s="28">
        <v>1</v>
      </c>
      <c r="E48" s="25">
        <f t="shared" si="2"/>
        <v>0</v>
      </c>
    </row>
    <row r="49" spans="1:5" ht="15" customHeight="1" thickBot="1" x14ac:dyDescent="0.5">
      <c r="A49" s="3" t="s">
        <v>63</v>
      </c>
      <c r="B49" s="4">
        <v>300000</v>
      </c>
      <c r="C49" s="29"/>
      <c r="D49" s="28">
        <v>1</v>
      </c>
      <c r="E49" s="25">
        <f t="shared" si="2"/>
        <v>0</v>
      </c>
    </row>
    <row r="50" spans="1:5" ht="15" customHeight="1" thickBot="1" x14ac:dyDescent="0.5">
      <c r="A50" s="3" t="s">
        <v>64</v>
      </c>
      <c r="B50" s="4">
        <v>300000</v>
      </c>
      <c r="C50" s="29"/>
      <c r="D50" s="28">
        <v>1</v>
      </c>
      <c r="E50" s="25">
        <f t="shared" si="2"/>
        <v>0</v>
      </c>
    </row>
    <row r="51" spans="1:5" ht="15" customHeight="1" thickBot="1" x14ac:dyDescent="0.5">
      <c r="A51" s="43" t="s">
        <v>80</v>
      </c>
      <c r="B51" s="4">
        <v>900000</v>
      </c>
      <c r="C51" s="29"/>
      <c r="D51" s="28">
        <v>1</v>
      </c>
      <c r="E51" s="24">
        <f t="shared" si="2"/>
        <v>0</v>
      </c>
    </row>
    <row r="52" spans="1:5" ht="15" customHeight="1" thickBot="1" x14ac:dyDescent="0.5">
      <c r="A52" s="3" t="s">
        <v>65</v>
      </c>
      <c r="B52" s="4">
        <v>62500</v>
      </c>
      <c r="C52" s="30">
        <v>1</v>
      </c>
      <c r="D52" s="28">
        <v>1</v>
      </c>
      <c r="E52" s="25">
        <f t="shared" si="0"/>
        <v>62500</v>
      </c>
    </row>
    <row r="53" spans="1:5" ht="15" customHeight="1" thickBot="1" x14ac:dyDescent="0.5">
      <c r="A53" s="3" t="s">
        <v>66</v>
      </c>
      <c r="B53" s="4">
        <v>75000</v>
      </c>
      <c r="C53" s="30"/>
      <c r="D53" s="28">
        <v>1</v>
      </c>
      <c r="E53" s="25">
        <f t="shared" si="0"/>
        <v>0</v>
      </c>
    </row>
    <row r="54" spans="1:5" ht="15" customHeight="1" thickBot="1" x14ac:dyDescent="0.5">
      <c r="A54" s="3" t="s">
        <v>28</v>
      </c>
      <c r="B54" s="4">
        <v>40000</v>
      </c>
      <c r="C54" s="30"/>
      <c r="D54" s="28">
        <v>1</v>
      </c>
      <c r="E54" s="25">
        <f t="shared" si="0"/>
        <v>0</v>
      </c>
    </row>
    <row r="55" spans="1:5" ht="15" customHeight="1" thickBot="1" x14ac:dyDescent="0.5">
      <c r="A55" s="3" t="s">
        <v>29</v>
      </c>
      <c r="B55" s="4">
        <v>50000</v>
      </c>
      <c r="C55" s="30"/>
      <c r="D55" s="28">
        <v>1</v>
      </c>
      <c r="E55" s="25">
        <f t="shared" si="0"/>
        <v>0</v>
      </c>
    </row>
    <row r="56" spans="1:5" ht="15" customHeight="1" thickBot="1" x14ac:dyDescent="0.5">
      <c r="A56" s="3" t="s">
        <v>30</v>
      </c>
      <c r="B56" s="4">
        <v>40000</v>
      </c>
      <c r="C56" s="30"/>
      <c r="D56" s="28">
        <v>1</v>
      </c>
      <c r="E56" s="25">
        <f t="shared" si="0"/>
        <v>0</v>
      </c>
    </row>
    <row r="57" spans="1:5" ht="15" customHeight="1" thickBot="1" x14ac:dyDescent="0.5">
      <c r="A57" s="3" t="s">
        <v>31</v>
      </c>
      <c r="B57" s="4">
        <v>50000</v>
      </c>
      <c r="C57" s="30"/>
      <c r="D57" s="28">
        <v>1</v>
      </c>
      <c r="E57" s="25">
        <f t="shared" si="0"/>
        <v>0</v>
      </c>
    </row>
    <row r="58" spans="1:5" ht="15" customHeight="1" thickBot="1" x14ac:dyDescent="0.5">
      <c r="A58" s="3" t="s">
        <v>32</v>
      </c>
      <c r="B58" s="4">
        <v>40000</v>
      </c>
      <c r="C58" s="30"/>
      <c r="D58" s="28">
        <v>1</v>
      </c>
      <c r="E58" s="25">
        <f t="shared" si="0"/>
        <v>0</v>
      </c>
    </row>
    <row r="59" spans="1:5" ht="15" customHeight="1" thickBot="1" x14ac:dyDescent="0.5">
      <c r="A59" s="3" t="s">
        <v>33</v>
      </c>
      <c r="B59" s="4">
        <v>50000</v>
      </c>
      <c r="C59" s="30"/>
      <c r="D59" s="28">
        <v>1</v>
      </c>
      <c r="E59" s="25">
        <f t="shared" si="0"/>
        <v>0</v>
      </c>
    </row>
    <row r="60" spans="1:5" ht="18.600000000000001" thickBot="1" x14ac:dyDescent="0.5">
      <c r="A60" s="5" t="s">
        <v>3</v>
      </c>
      <c r="B60" s="6"/>
      <c r="C60" s="6"/>
      <c r="D60" s="6"/>
      <c r="E60" s="7">
        <f>SUM(E30:E59)</f>
        <v>1012500</v>
      </c>
    </row>
    <row r="61" spans="1:5" ht="18.600000000000001" thickBot="1" x14ac:dyDescent="0.5">
      <c r="A61" s="5" t="s">
        <v>4</v>
      </c>
      <c r="B61" s="6"/>
      <c r="C61" s="6"/>
      <c r="D61" s="6"/>
      <c r="E61" s="7">
        <f>+E60*0.1</f>
        <v>101250</v>
      </c>
    </row>
    <row r="62" spans="1:5" ht="18.600000000000001" thickBot="1" x14ac:dyDescent="0.5">
      <c r="A62" s="10" t="s">
        <v>37</v>
      </c>
      <c r="B62" s="6"/>
      <c r="C62" s="6"/>
      <c r="D62" s="6"/>
      <c r="E62" s="11">
        <f>+E60+E61</f>
        <v>1113750</v>
      </c>
    </row>
  </sheetData>
  <mergeCells count="16">
    <mergeCell ref="A1:E1"/>
    <mergeCell ref="A2:E5"/>
    <mergeCell ref="B28:E28"/>
    <mergeCell ref="A6:E6"/>
    <mergeCell ref="A10:E10"/>
    <mergeCell ref="A12:E12"/>
    <mergeCell ref="A13:E13"/>
    <mergeCell ref="A19:E19"/>
    <mergeCell ref="A18:E18"/>
    <mergeCell ref="A20:E20"/>
    <mergeCell ref="A15:E15"/>
    <mergeCell ref="A16:E16"/>
    <mergeCell ref="A17:E17"/>
    <mergeCell ref="B7:E7"/>
    <mergeCell ref="A14:E14"/>
    <mergeCell ref="A26:E26"/>
  </mergeCells>
  <phoneticPr fontId="1"/>
  <hyperlinks>
    <hyperlink ref="A17" r:id="rId1" display="https://jscsf.org/treatment-case-study" xr:uid="{5E4BABEA-57ED-41F5-88EA-2838C7CB8F7D}"/>
  </hyperlinks>
  <pageMargins left="0.62992125984251968" right="0.43307086614173229" top="0.74803149606299213" bottom="0.74803149606299213" header="0.31496062992125984" footer="0.31496062992125984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3425C-BF4F-4435-B85A-0FF159C282FF}">
  <dimension ref="A1:I65"/>
  <sheetViews>
    <sheetView workbookViewId="0">
      <selection sqref="A1:E1"/>
    </sheetView>
  </sheetViews>
  <sheetFormatPr defaultRowHeight="18" x14ac:dyDescent="0.45"/>
  <cols>
    <col min="1" max="1" width="45.69921875" customWidth="1"/>
    <col min="2" max="2" width="13.69921875" customWidth="1"/>
    <col min="3" max="4" width="5.69921875" customWidth="1"/>
    <col min="5" max="5" width="13.69921875" customWidth="1"/>
  </cols>
  <sheetData>
    <row r="1" spans="1:8" s="12" customFormat="1" ht="22.8" thickBot="1" x14ac:dyDescent="0.6">
      <c r="A1" s="44" t="str">
        <f>+'IRB　見積書（JSCSF）'!A1</f>
        <v>申込者　御中</v>
      </c>
      <c r="B1" s="45"/>
      <c r="C1" s="45"/>
      <c r="D1" s="45"/>
      <c r="E1" s="46"/>
      <c r="G1" s="13"/>
      <c r="H1" s="13"/>
    </row>
    <row r="2" spans="1:8" s="12" customFormat="1" x14ac:dyDescent="0.45">
      <c r="A2" s="47" t="str">
        <f>+'IRB　見積書（JSCSF）'!A2</f>
        <v>【研究内容】治療結果の症例収集による観察研究等
（代表医師紹介、書類作成支援、IRB（単施設）審査、厚労省データベースjRCT登録）</v>
      </c>
      <c r="B2" s="48"/>
      <c r="C2" s="48"/>
      <c r="D2" s="48"/>
      <c r="E2" s="49"/>
      <c r="G2" s="13"/>
      <c r="H2" s="13"/>
    </row>
    <row r="3" spans="1:8" s="12" customFormat="1" x14ac:dyDescent="0.45">
      <c r="A3" s="50"/>
      <c r="B3" s="48"/>
      <c r="C3" s="48"/>
      <c r="D3" s="48"/>
      <c r="E3" s="49"/>
      <c r="G3" s="13"/>
      <c r="H3" s="13"/>
    </row>
    <row r="4" spans="1:8" s="12" customFormat="1" x14ac:dyDescent="0.45">
      <c r="A4" s="50"/>
      <c r="B4" s="48"/>
      <c r="C4" s="48"/>
      <c r="D4" s="48"/>
      <c r="E4" s="49"/>
      <c r="G4" s="13"/>
      <c r="H4" s="13"/>
    </row>
    <row r="5" spans="1:8" s="12" customFormat="1" x14ac:dyDescent="0.45">
      <c r="A5" s="51"/>
      <c r="B5" s="52"/>
      <c r="C5" s="52"/>
      <c r="D5" s="52"/>
      <c r="E5" s="53"/>
      <c r="G5" s="13"/>
      <c r="H5" s="13"/>
    </row>
    <row r="6" spans="1:8" s="12" customFormat="1" ht="37.200000000000003" thickBot="1" x14ac:dyDescent="0.95">
      <c r="A6" s="56" t="s">
        <v>78</v>
      </c>
      <c r="B6" s="56"/>
      <c r="C6" s="56"/>
      <c r="D6" s="56"/>
      <c r="E6" s="56"/>
      <c r="G6" s="13"/>
      <c r="H6" s="13"/>
    </row>
    <row r="7" spans="1:8" s="12" customFormat="1" ht="22.8" thickBot="1" x14ac:dyDescent="0.5">
      <c r="A7" s="36" t="s">
        <v>22</v>
      </c>
      <c r="B7" s="54">
        <f>+E63</f>
        <v>1113750</v>
      </c>
      <c r="C7" s="54"/>
      <c r="D7" s="54"/>
      <c r="E7" s="55"/>
      <c r="G7" s="13"/>
      <c r="H7" s="13"/>
    </row>
    <row r="8" spans="1:8" s="12" customFormat="1" x14ac:dyDescent="0.45">
      <c r="A8" s="19" t="s">
        <v>21</v>
      </c>
      <c r="B8" s="27">
        <f ca="1">TODAY()</f>
        <v>45564</v>
      </c>
      <c r="C8" s="20" t="s">
        <v>10</v>
      </c>
      <c r="D8" s="20"/>
      <c r="E8" s="13"/>
      <c r="H8" s="13"/>
    </row>
    <row r="9" spans="1:8" s="12" customFormat="1" ht="22.2" x14ac:dyDescent="0.55000000000000004">
      <c r="A9" s="57" t="s">
        <v>71</v>
      </c>
      <c r="B9" s="57"/>
      <c r="C9" s="57"/>
      <c r="D9" s="57"/>
      <c r="E9" s="57"/>
      <c r="G9" s="16"/>
    </row>
    <row r="10" spans="1:8" s="12" customFormat="1" ht="18.75" customHeight="1" thickBot="1" x14ac:dyDescent="0.6">
      <c r="A10" s="79" t="s">
        <v>26</v>
      </c>
      <c r="B10" s="79"/>
      <c r="C10" s="79"/>
      <c r="D10" s="79"/>
      <c r="E10" s="79"/>
      <c r="G10" s="17"/>
    </row>
    <row r="11" spans="1:8" s="12" customFormat="1" ht="22.2" x14ac:dyDescent="0.55000000000000004">
      <c r="A11" s="76" t="s">
        <v>38</v>
      </c>
      <c r="B11" s="77"/>
      <c r="C11" s="77"/>
      <c r="D11" s="77"/>
      <c r="E11" s="78"/>
      <c r="G11" s="16"/>
    </row>
    <row r="12" spans="1:8" s="12" customFormat="1" ht="22.8" thickBot="1" x14ac:dyDescent="0.6">
      <c r="A12" s="72" t="s">
        <v>39</v>
      </c>
      <c r="B12" s="73"/>
      <c r="C12" s="73"/>
      <c r="D12" s="73"/>
      <c r="E12" s="74"/>
      <c r="G12" s="16"/>
    </row>
    <row r="13" spans="1:8" s="12" customFormat="1" ht="22.2" x14ac:dyDescent="0.55000000000000004">
      <c r="A13" s="76" t="s">
        <v>25</v>
      </c>
      <c r="B13" s="77"/>
      <c r="C13" s="77"/>
      <c r="D13" s="77"/>
      <c r="E13" s="78"/>
      <c r="G13" s="16"/>
    </row>
    <row r="14" spans="1:8" s="12" customFormat="1" ht="22.2" x14ac:dyDescent="0.55000000000000004">
      <c r="A14" s="70" t="s">
        <v>40</v>
      </c>
      <c r="B14" s="57"/>
      <c r="C14" s="57"/>
      <c r="D14" s="57"/>
      <c r="E14" s="71"/>
      <c r="G14" s="16"/>
    </row>
    <row r="15" spans="1:8" s="12" customFormat="1" ht="22.2" x14ac:dyDescent="0.55000000000000004">
      <c r="A15" s="41" t="s">
        <v>41</v>
      </c>
      <c r="B15" s="42" t="s">
        <v>42</v>
      </c>
      <c r="C15" s="34"/>
      <c r="D15" s="34"/>
      <c r="E15" s="35"/>
      <c r="G15" s="16"/>
    </row>
    <row r="16" spans="1:8" s="12" customFormat="1" ht="22.2" x14ac:dyDescent="0.55000000000000004">
      <c r="A16" s="70" t="s">
        <v>43</v>
      </c>
      <c r="B16" s="57"/>
      <c r="C16" s="57"/>
      <c r="D16" s="57"/>
      <c r="E16" s="71"/>
      <c r="G16" s="16"/>
    </row>
    <row r="17" spans="1:9" s="12" customFormat="1" ht="22.8" thickBot="1" x14ac:dyDescent="0.6">
      <c r="A17" s="72" t="s">
        <v>24</v>
      </c>
      <c r="B17" s="73"/>
      <c r="C17" s="73"/>
      <c r="D17" s="73"/>
      <c r="E17" s="74"/>
      <c r="G17" s="16"/>
    </row>
    <row r="18" spans="1:9" s="12" customFormat="1" ht="22.2" x14ac:dyDescent="0.55000000000000004">
      <c r="A18" s="57" t="s">
        <v>15</v>
      </c>
      <c r="B18" s="57"/>
      <c r="C18" s="57"/>
      <c r="D18" s="57"/>
      <c r="E18" s="57"/>
      <c r="G18" s="16"/>
    </row>
    <row r="19" spans="1:9" s="12" customFormat="1" ht="22.2" x14ac:dyDescent="0.45">
      <c r="A19" s="75" t="s">
        <v>13</v>
      </c>
      <c r="B19" s="75"/>
      <c r="C19" s="75"/>
      <c r="D19" s="75"/>
      <c r="E19" s="75"/>
      <c r="G19" s="18"/>
    </row>
    <row r="20" spans="1:9" s="12" customFormat="1" ht="73.2" customHeight="1" x14ac:dyDescent="0.55000000000000004">
      <c r="A20" s="58" t="s">
        <v>16</v>
      </c>
      <c r="B20" s="59"/>
      <c r="C20" s="59"/>
      <c r="D20" s="59"/>
      <c r="E20" s="60"/>
      <c r="I20" s="15"/>
    </row>
    <row r="21" spans="1:9" s="12" customFormat="1" ht="73.2" customHeight="1" x14ac:dyDescent="0.55000000000000004">
      <c r="A21" s="58" t="s">
        <v>17</v>
      </c>
      <c r="B21" s="59"/>
      <c r="C21" s="59"/>
      <c r="D21" s="59"/>
      <c r="E21" s="60"/>
      <c r="I21" s="15"/>
    </row>
    <row r="22" spans="1:9" s="12" customFormat="1" ht="73.2" customHeight="1" x14ac:dyDescent="0.55000000000000004">
      <c r="A22" s="58" t="s">
        <v>18</v>
      </c>
      <c r="B22" s="59"/>
      <c r="C22" s="59"/>
      <c r="D22" s="59"/>
      <c r="E22" s="60"/>
      <c r="I22" s="15"/>
    </row>
    <row r="23" spans="1:9" s="12" customFormat="1" ht="22.2" x14ac:dyDescent="0.55000000000000004">
      <c r="I23" s="15"/>
    </row>
    <row r="25" spans="1:9" ht="18.600000000000001" thickBot="1" x14ac:dyDescent="0.5"/>
    <row r="26" spans="1:9" ht="30" customHeight="1" thickBot="1" x14ac:dyDescent="0.5">
      <c r="A26" s="67" t="s">
        <v>75</v>
      </c>
      <c r="B26" s="68"/>
      <c r="C26" s="68"/>
      <c r="D26" s="68"/>
      <c r="E26" s="69"/>
    </row>
    <row r="27" spans="1:9" s="12" customFormat="1" ht="22.2" x14ac:dyDescent="0.55000000000000004">
      <c r="A27" s="70" t="s">
        <v>43</v>
      </c>
      <c r="B27" s="57"/>
      <c r="C27" s="57"/>
      <c r="D27" s="57"/>
      <c r="E27" s="71"/>
      <c r="G27" s="16"/>
    </row>
    <row r="28" spans="1:9" ht="20.399999999999999" thickBot="1" x14ac:dyDescent="0.55000000000000004">
      <c r="A28" s="72" t="s">
        <v>44</v>
      </c>
      <c r="B28" s="73"/>
      <c r="C28" s="73"/>
      <c r="D28" s="73"/>
      <c r="E28" s="74"/>
    </row>
    <row r="29" spans="1:9" ht="22.8" thickBot="1" x14ac:dyDescent="0.5">
      <c r="A29" s="36" t="s">
        <v>7</v>
      </c>
      <c r="B29" s="54">
        <f>+E63</f>
        <v>1113750</v>
      </c>
      <c r="C29" s="54"/>
      <c r="D29" s="54"/>
      <c r="E29" s="55"/>
    </row>
    <row r="30" spans="1:9" ht="18.600000000000001" thickBot="1" x14ac:dyDescent="0.5">
      <c r="A30" s="22" t="s">
        <v>23</v>
      </c>
      <c r="B30" s="22" t="s">
        <v>0</v>
      </c>
      <c r="C30" s="22" t="s">
        <v>1</v>
      </c>
      <c r="D30" s="22" t="s">
        <v>27</v>
      </c>
      <c r="E30" s="22" t="s">
        <v>2</v>
      </c>
    </row>
    <row r="31" spans="1:9" ht="18.600000000000001" thickBot="1" x14ac:dyDescent="0.5">
      <c r="A31" s="2" t="str">
        <f>+'IRB　見積書（JSCSF）'!A30</f>
        <v>事前相談料金（無料）</v>
      </c>
      <c r="B31" s="4">
        <f>+'IRB　見積書（JSCSF）'!B30</f>
        <v>0</v>
      </c>
      <c r="C31" s="23">
        <f>+'IRB　見積書（JSCSF）'!C30</f>
        <v>1</v>
      </c>
      <c r="D31" s="26">
        <f>+'IRB　見積書（JSCSF）'!D30</f>
        <v>1</v>
      </c>
      <c r="E31" s="25">
        <f t="shared" ref="E31:E33" si="0">+B31*C31*D31</f>
        <v>0</v>
      </c>
    </row>
    <row r="32" spans="1:9" ht="18.600000000000001" thickBot="1" x14ac:dyDescent="0.5">
      <c r="A32" s="2" t="str">
        <f>+'IRB　見積書（JSCSF）'!A31</f>
        <v>契約書作成費用</v>
      </c>
      <c r="B32" s="4">
        <f>+'IRB　見積書（JSCSF）'!B31</f>
        <v>50000</v>
      </c>
      <c r="C32" s="23">
        <f>+'IRB　見積書（JSCSF）'!C31</f>
        <v>1</v>
      </c>
      <c r="D32" s="26">
        <f>+'IRB　見積書（JSCSF）'!D31</f>
        <v>1</v>
      </c>
      <c r="E32" s="25">
        <f t="shared" ref="E32" si="1">+B32*C32*D32</f>
        <v>50000</v>
      </c>
    </row>
    <row r="33" spans="1:5" ht="18.600000000000001" thickBot="1" x14ac:dyDescent="0.5">
      <c r="A33" s="2" t="str">
        <f>+'IRB　見積書（JSCSF）'!A32</f>
        <v>事務局手数料</v>
      </c>
      <c r="B33" s="4">
        <f>+'IRB　見積書（JSCSF）'!B32</f>
        <v>100000</v>
      </c>
      <c r="C33" s="23">
        <f>+'IRB　見積書（JSCSF）'!C32</f>
        <v>1</v>
      </c>
      <c r="D33" s="26">
        <f>+'IRB　見積書（JSCSF）'!D32</f>
        <v>1</v>
      </c>
      <c r="E33" s="25">
        <f t="shared" si="0"/>
        <v>100000</v>
      </c>
    </row>
    <row r="34" spans="1:5" ht="18.600000000000001" thickBot="1" x14ac:dyDescent="0.5">
      <c r="A34" s="2" t="str">
        <f>+'IRB　見積書（JSCSF）'!A33</f>
        <v>臨床研究受託費用</v>
      </c>
      <c r="B34" s="4">
        <f>+'IRB　見積書（JSCSF）'!B33</f>
        <v>300000</v>
      </c>
      <c r="C34" s="23">
        <f>+'IRB　見積書（JSCSF）'!C33</f>
        <v>1</v>
      </c>
      <c r="D34" s="26">
        <f>+'IRB　見積書（JSCSF）'!D33</f>
        <v>1</v>
      </c>
      <c r="E34" s="25">
        <f t="shared" ref="E34:E51" si="2">+B34*C34*D34</f>
        <v>300000</v>
      </c>
    </row>
    <row r="35" spans="1:5" ht="18.600000000000001" thickBot="1" x14ac:dyDescent="0.5">
      <c r="A35" s="2" t="str">
        <f>+'IRB　見積書（JSCSF）'!A34</f>
        <v>書類作成代行費用
（研究計画書、同意説明文書、同意書、同意撤回書等）</v>
      </c>
      <c r="B35" s="4">
        <f>+'IRB　見積書（JSCSF）'!B34</f>
        <v>400000</v>
      </c>
      <c r="C35" s="23">
        <f>+'IRB　見積書（JSCSF）'!C34</f>
        <v>1</v>
      </c>
      <c r="D35" s="26">
        <f>+'IRB　見積書（JSCSF）'!D34</f>
        <v>1</v>
      </c>
      <c r="E35" s="25">
        <f t="shared" si="2"/>
        <v>400000</v>
      </c>
    </row>
    <row r="36" spans="1:5" ht="18.600000000000001" thickBot="1" x14ac:dyDescent="0.5">
      <c r="A36" s="2" t="str">
        <f>+'IRB　見積書（JSCSF）'!A35</f>
        <v>書類作成支援費用
（作成文書は上記参照）</v>
      </c>
      <c r="B36" s="4">
        <f>+'IRB　見積書（JSCSF）'!B35</f>
        <v>200000</v>
      </c>
      <c r="C36" s="23">
        <f>+'IRB　見積書（JSCSF）'!C35</f>
        <v>0</v>
      </c>
      <c r="D36" s="26">
        <f>+'IRB　見積書（JSCSF）'!D35</f>
        <v>1</v>
      </c>
      <c r="E36" s="25">
        <f t="shared" si="2"/>
        <v>0</v>
      </c>
    </row>
    <row r="37" spans="1:5" ht="18.600000000000001" thickBot="1" x14ac:dyDescent="0.5">
      <c r="A37" s="2" t="str">
        <f>+'IRB　見積書（JSCSF）'!A36</f>
        <v>UMIN（大学病院医療情報N）登録代行</v>
      </c>
      <c r="B37" s="4">
        <f>+'IRB　見積書（JSCSF）'!B36</f>
        <v>100000</v>
      </c>
      <c r="C37" s="23">
        <f>+'IRB　見積書（JSCSF）'!C36</f>
        <v>0</v>
      </c>
      <c r="D37" s="26">
        <f>+'IRB　見積書（JSCSF）'!D36</f>
        <v>1</v>
      </c>
      <c r="E37" s="25">
        <f t="shared" si="2"/>
        <v>0</v>
      </c>
    </row>
    <row r="38" spans="1:5" ht="18.600000000000001" thickBot="1" x14ac:dyDescent="0.5">
      <c r="A38" s="2" t="str">
        <f>+'IRB　見積書（JSCSF）'!A37</f>
        <v>jRCT（厚労省/臨床研究提出S）登録代行</v>
      </c>
      <c r="B38" s="4">
        <f>+'IRB　見積書（JSCSF）'!B37</f>
        <v>100000</v>
      </c>
      <c r="C38" s="23">
        <f>+'IRB　見積書（JSCSF）'!C37</f>
        <v>1</v>
      </c>
      <c r="D38" s="26">
        <f>+'IRB　見積書（JSCSF）'!D37</f>
        <v>1</v>
      </c>
      <c r="E38" s="25">
        <f t="shared" si="2"/>
        <v>100000</v>
      </c>
    </row>
    <row r="39" spans="1:5" ht="18.600000000000001" thickBot="1" x14ac:dyDescent="0.5">
      <c r="A39" s="2" t="str">
        <f>+'IRB　見積書（JSCSF）'!A38</f>
        <v>研究代表医師紹介料</v>
      </c>
      <c r="B39" s="4">
        <f>+'IRB　見積書（JSCSF）'!B38</f>
        <v>300000</v>
      </c>
      <c r="C39" s="23">
        <f>+'IRB　見積書（JSCSF）'!C38</f>
        <v>0</v>
      </c>
      <c r="D39" s="26">
        <f>+'IRB　見積書（JSCSF）'!D38</f>
        <v>1</v>
      </c>
      <c r="E39" s="25">
        <f t="shared" ref="E39:E41" si="3">+B39*C39*D39</f>
        <v>0</v>
      </c>
    </row>
    <row r="40" spans="1:5" ht="18.600000000000001" thickBot="1" x14ac:dyDescent="0.5">
      <c r="A40" s="2" t="str">
        <f>+'IRB　見積書（JSCSF）'!A39</f>
        <v>研究分担医師紹介料</v>
      </c>
      <c r="B40" s="4">
        <f>+'IRB　見積書（JSCSF）'!B39</f>
        <v>200000</v>
      </c>
      <c r="C40" s="23">
        <f>+'IRB　見積書（JSCSF）'!C39</f>
        <v>0</v>
      </c>
      <c r="D40" s="26">
        <f>+'IRB　見積書（JSCSF）'!D39</f>
        <v>1</v>
      </c>
      <c r="E40" s="25">
        <f t="shared" si="3"/>
        <v>0</v>
      </c>
    </row>
    <row r="41" spans="1:5" ht="18.600000000000001" thickBot="1" x14ac:dyDescent="0.5">
      <c r="A41" s="2" t="str">
        <f>+'IRB　見積書（JSCSF）'!A40</f>
        <v>被験者募集（人数）</v>
      </c>
      <c r="B41" s="4">
        <f>+'IRB　見積書（JSCSF）'!B40</f>
        <v>50000</v>
      </c>
      <c r="C41" s="23">
        <f>+'IRB　見積書（JSCSF）'!C40</f>
        <v>0</v>
      </c>
      <c r="D41" s="26">
        <f>+'IRB　見積書（JSCSF）'!D40</f>
        <v>1</v>
      </c>
      <c r="E41" s="25">
        <f t="shared" si="3"/>
        <v>0</v>
      </c>
    </row>
    <row r="42" spans="1:5" ht="18.600000000000001" thickBot="1" x14ac:dyDescent="0.5">
      <c r="A42" s="2" t="str">
        <f>+'IRB　見積書（JSCSF）'!A41</f>
        <v>検査（回数）※検査内容によって単価変動</v>
      </c>
      <c r="B42" s="4">
        <f>+'IRB　見積書（JSCSF）'!B41</f>
        <v>20000</v>
      </c>
      <c r="C42" s="23">
        <f>+'IRB　見積書（JSCSF）'!C41</f>
        <v>0</v>
      </c>
      <c r="D42" s="26">
        <f>+'IRB　見積書（JSCSF）'!D41</f>
        <v>1</v>
      </c>
      <c r="E42" s="25">
        <f t="shared" si="2"/>
        <v>0</v>
      </c>
    </row>
    <row r="43" spans="1:5" ht="18.600000000000001" thickBot="1" x14ac:dyDescent="0.5">
      <c r="A43" s="2" t="str">
        <f>+'IRB　見積書（JSCSF）'!A42</f>
        <v>医療機関報酬（延べ人数）</v>
      </c>
      <c r="B43" s="4">
        <f>+'IRB　見積書（JSCSF）'!B42</f>
        <v>10000</v>
      </c>
      <c r="C43" s="23">
        <f>+'IRB　見積書（JSCSF）'!C42</f>
        <v>0</v>
      </c>
      <c r="D43" s="26">
        <f>+'IRB　見積書（JSCSF）'!D42</f>
        <v>1</v>
      </c>
      <c r="E43" s="25">
        <f t="shared" si="2"/>
        <v>0</v>
      </c>
    </row>
    <row r="44" spans="1:5" ht="18.600000000000001" thickBot="1" x14ac:dyDescent="0.5">
      <c r="A44" s="2" t="str">
        <f>+'IRB　見積書（JSCSF）'!A43</f>
        <v>EDC費用（仕様により価格変動）</v>
      </c>
      <c r="B44" s="4">
        <f>+'IRB　見積書（JSCSF）'!B43</f>
        <v>200000</v>
      </c>
      <c r="C44" s="23">
        <f>+'IRB　見積書（JSCSF）'!C43</f>
        <v>0</v>
      </c>
      <c r="D44" s="26">
        <f>+'IRB　見積書（JSCSF）'!D43</f>
        <v>1</v>
      </c>
      <c r="E44" s="25">
        <f t="shared" si="2"/>
        <v>0</v>
      </c>
    </row>
    <row r="45" spans="1:5" ht="18.600000000000001" thickBot="1" x14ac:dyDescent="0.5">
      <c r="A45" s="2" t="str">
        <f>+'IRB　見積書（JSCSF）'!A44</f>
        <v>研究管理用データベース作成費用</v>
      </c>
      <c r="B45" s="4">
        <f>+'IRB　見積書（JSCSF）'!B44</f>
        <v>500000</v>
      </c>
      <c r="C45" s="23">
        <f>+'IRB　見積書（JSCSF）'!C44</f>
        <v>0</v>
      </c>
      <c r="D45" s="26">
        <f>+'IRB　見積書（JSCSF）'!D44</f>
        <v>1</v>
      </c>
      <c r="E45" s="25">
        <f t="shared" si="2"/>
        <v>0</v>
      </c>
    </row>
    <row r="46" spans="1:5" ht="18.600000000000001" thickBot="1" x14ac:dyDescent="0.5">
      <c r="A46" s="2" t="str">
        <f>+'IRB　見積書（JSCSF）'!A45</f>
        <v>研究管理費（月数）</v>
      </c>
      <c r="B46" s="4">
        <f>+'IRB　見積書（JSCSF）'!B45</f>
        <v>50000</v>
      </c>
      <c r="C46" s="23">
        <f>+'IRB　見積書（JSCSF）'!C45</f>
        <v>0</v>
      </c>
      <c r="D46" s="26">
        <f>+'IRB　見積書（JSCSF）'!D45</f>
        <v>1</v>
      </c>
      <c r="E46" s="25">
        <f t="shared" si="2"/>
        <v>0</v>
      </c>
    </row>
    <row r="47" spans="1:5" ht="18.600000000000001" thickBot="1" x14ac:dyDescent="0.5">
      <c r="A47" s="2" t="str">
        <f>+'IRB　見積書（JSCSF）'!A46</f>
        <v>モニタリング費用</v>
      </c>
      <c r="B47" s="4">
        <f>+'IRB　見積書（JSCSF）'!B46</f>
        <v>300000</v>
      </c>
      <c r="C47" s="23">
        <f>+'IRB　見積書（JSCSF）'!C46</f>
        <v>0</v>
      </c>
      <c r="D47" s="26">
        <f>+'IRB　見積書（JSCSF）'!D46</f>
        <v>1</v>
      </c>
      <c r="E47" s="25">
        <f t="shared" si="2"/>
        <v>0</v>
      </c>
    </row>
    <row r="48" spans="1:5" ht="18.600000000000001" thickBot="1" x14ac:dyDescent="0.5">
      <c r="A48" s="2" t="str">
        <f>+'IRB　見積書（JSCSF）'!A47</f>
        <v>監査費用</v>
      </c>
      <c r="B48" s="4">
        <f>+'IRB　見積書（JSCSF）'!B47</f>
        <v>300000</v>
      </c>
      <c r="C48" s="23">
        <f>+'IRB　見積書（JSCSF）'!C47</f>
        <v>0</v>
      </c>
      <c r="D48" s="26">
        <f>+'IRB　見積書（JSCSF）'!D47</f>
        <v>1</v>
      </c>
      <c r="E48" s="25">
        <f t="shared" si="2"/>
        <v>0</v>
      </c>
    </row>
    <row r="49" spans="1:5" ht="18.600000000000001" thickBot="1" x14ac:dyDescent="0.5">
      <c r="A49" s="2" t="str">
        <f>+'IRB　見積書（JSCSF）'!A48</f>
        <v>統計処理費用</v>
      </c>
      <c r="B49" s="4">
        <f>+'IRB　見積書（JSCSF）'!B48</f>
        <v>300000</v>
      </c>
      <c r="C49" s="23">
        <f>+'IRB　見積書（JSCSF）'!C48</f>
        <v>0</v>
      </c>
      <c r="D49" s="26">
        <f>+'IRB　見積書（JSCSF）'!D48</f>
        <v>1</v>
      </c>
      <c r="E49" s="25">
        <f t="shared" si="2"/>
        <v>0</v>
      </c>
    </row>
    <row r="50" spans="1:5" ht="18.600000000000001" thickBot="1" x14ac:dyDescent="0.5">
      <c r="A50" s="2" t="str">
        <f>+'IRB　見積書（JSCSF）'!A49</f>
        <v>論文作成支援</v>
      </c>
      <c r="B50" s="4">
        <f>+'IRB　見積書（JSCSF）'!B49</f>
        <v>300000</v>
      </c>
      <c r="C50" s="23">
        <f>+'IRB　見積書（JSCSF）'!C49</f>
        <v>0</v>
      </c>
      <c r="D50" s="26">
        <f>+'IRB　見積書（JSCSF）'!D49</f>
        <v>1</v>
      </c>
      <c r="E50" s="25">
        <f t="shared" si="2"/>
        <v>0</v>
      </c>
    </row>
    <row r="51" spans="1:5" ht="18.600000000000001" thickBot="1" x14ac:dyDescent="0.5">
      <c r="A51" s="2" t="str">
        <f>+'IRB　見積書（JSCSF）'!A50</f>
        <v>査読論文掲載支援（掲載料は別途）</v>
      </c>
      <c r="B51" s="4">
        <f>+'IRB　見積書（JSCSF）'!B50</f>
        <v>300000</v>
      </c>
      <c r="C51" s="23">
        <f>+'IRB　見積書（JSCSF）'!C50</f>
        <v>0</v>
      </c>
      <c r="D51" s="26">
        <f>+'IRB　見積書（JSCSF）'!D50</f>
        <v>1</v>
      </c>
      <c r="E51" s="25">
        <f t="shared" si="2"/>
        <v>0</v>
      </c>
    </row>
    <row r="52" spans="1:5" ht="18.600000000000001" thickBot="1" x14ac:dyDescent="0.5">
      <c r="A52" s="2" t="str">
        <f>+'IRB　見積書（JSCSF）'!A51</f>
        <v>書籍発行＋書店陳列（1000部発行）</v>
      </c>
      <c r="B52" s="4">
        <f>+'IRB　見積書（JSCSF）'!B51</f>
        <v>900000</v>
      </c>
      <c r="C52" s="23">
        <f>+'IRB　見積書（JSCSF）'!C51</f>
        <v>0</v>
      </c>
      <c r="D52" s="26">
        <f>+'IRB　見積書（JSCSF）'!D51</f>
        <v>1</v>
      </c>
      <c r="E52" s="25">
        <f t="shared" ref="E52" si="4">+B52*C52*D52</f>
        <v>0</v>
      </c>
    </row>
    <row r="53" spans="1:5" ht="18.600000000000001" thickBot="1" x14ac:dyDescent="0.5">
      <c r="A53" s="2" t="str">
        <f>+'IRB　見積書（JSCSF）'!A52</f>
        <v>IRB審査費用（単施設）</v>
      </c>
      <c r="B53" s="4">
        <f>+'IRB　見積書（JSCSF）'!B52</f>
        <v>62500</v>
      </c>
      <c r="C53" s="23">
        <f>+'IRB　見積書（JSCSF）'!C52</f>
        <v>1</v>
      </c>
      <c r="D53" s="26">
        <f>+'IRB　見積書（JSCSF）'!D52</f>
        <v>1</v>
      </c>
      <c r="E53" s="25">
        <f>+B53*C53*D53</f>
        <v>62500</v>
      </c>
    </row>
    <row r="54" spans="1:5" ht="18.600000000000001" thickBot="1" x14ac:dyDescent="0.5">
      <c r="A54" s="2" t="str">
        <f>+'IRB　見積書（JSCSF）'!A53</f>
        <v>IRB審査費用（多施設）</v>
      </c>
      <c r="B54" s="4">
        <f>+'IRB　見積書（JSCSF）'!B53</f>
        <v>75000</v>
      </c>
      <c r="C54" s="23">
        <f>+'IRB　見積書（JSCSF）'!C53</f>
        <v>0</v>
      </c>
      <c r="D54" s="26">
        <f>+'IRB　見積書（JSCSF）'!D53</f>
        <v>1</v>
      </c>
      <c r="E54" s="25">
        <f t="shared" ref="E54:E60" si="5">+B54*C54*D54</f>
        <v>0</v>
      </c>
    </row>
    <row r="55" spans="1:5" ht="18.600000000000001" thickBot="1" x14ac:dyDescent="0.5">
      <c r="A55" s="2" t="str">
        <f>+'IRB　見積書（JSCSF）'!A54</f>
        <v>IRB変更審査費用（単施設）（会員90%）</v>
      </c>
      <c r="B55" s="4">
        <f>+'IRB　見積書（JSCSF）'!B54</f>
        <v>40000</v>
      </c>
      <c r="C55" s="23">
        <f>+'IRB　見積書（JSCSF）'!C54</f>
        <v>0</v>
      </c>
      <c r="D55" s="26">
        <f>+'IRB　見積書（JSCSF）'!D54</f>
        <v>1</v>
      </c>
      <c r="E55" s="25">
        <f t="shared" si="5"/>
        <v>0</v>
      </c>
    </row>
    <row r="56" spans="1:5" ht="18.600000000000001" thickBot="1" x14ac:dyDescent="0.5">
      <c r="A56" s="2" t="str">
        <f>+'IRB　見積書（JSCSF）'!A55</f>
        <v>IRB変更審査費用（多施設）（会員90%）</v>
      </c>
      <c r="B56" s="4">
        <f>+'IRB　見積書（JSCSF）'!B55</f>
        <v>50000</v>
      </c>
      <c r="C56" s="23">
        <f>+'IRB　見積書（JSCSF）'!C55</f>
        <v>0</v>
      </c>
      <c r="D56" s="26">
        <f>+'IRB　見積書（JSCSF）'!D55</f>
        <v>1</v>
      </c>
      <c r="E56" s="25">
        <f t="shared" si="5"/>
        <v>0</v>
      </c>
    </row>
    <row r="57" spans="1:5" ht="18.600000000000001" thickBot="1" x14ac:dyDescent="0.5">
      <c r="A57" s="2" t="str">
        <f>+'IRB　見積書（JSCSF）'!A56</f>
        <v>IRB疾病報告審査費用（単施設）（会員90%）</v>
      </c>
      <c r="B57" s="4">
        <f>+'IRB　見積書（JSCSF）'!B56</f>
        <v>40000</v>
      </c>
      <c r="C57" s="23">
        <f>+'IRB　見積書（JSCSF）'!C56</f>
        <v>0</v>
      </c>
      <c r="D57" s="26">
        <f>+'IRB　見積書（JSCSF）'!D56</f>
        <v>1</v>
      </c>
      <c r="E57" s="25">
        <f t="shared" si="5"/>
        <v>0</v>
      </c>
    </row>
    <row r="58" spans="1:5" ht="18.600000000000001" thickBot="1" x14ac:dyDescent="0.5">
      <c r="A58" s="2" t="str">
        <f>+'IRB　見積書（JSCSF）'!A57</f>
        <v>IRB疾病報告審査費用（多施設）（会員90%）</v>
      </c>
      <c r="B58" s="4">
        <f>+'IRB　見積書（JSCSF）'!B57</f>
        <v>50000</v>
      </c>
      <c r="C58" s="23">
        <f>+'IRB　見積書（JSCSF）'!C57</f>
        <v>0</v>
      </c>
      <c r="D58" s="26">
        <f>+'IRB　見積書（JSCSF）'!D57</f>
        <v>1</v>
      </c>
      <c r="E58" s="25">
        <f t="shared" si="5"/>
        <v>0</v>
      </c>
    </row>
    <row r="59" spans="1:5" ht="18.600000000000001" thickBot="1" x14ac:dyDescent="0.5">
      <c r="A59" s="2" t="str">
        <f>+'IRB　見積書（JSCSF）'!A58</f>
        <v>IRB定期報告審査費用（単施設）（会員90%）</v>
      </c>
      <c r="B59" s="4">
        <f>+'IRB　見積書（JSCSF）'!B58</f>
        <v>40000</v>
      </c>
      <c r="C59" s="23">
        <f>+'IRB　見積書（JSCSF）'!C58</f>
        <v>0</v>
      </c>
      <c r="D59" s="26">
        <f>+'IRB　見積書（JSCSF）'!D58</f>
        <v>1</v>
      </c>
      <c r="E59" s="25">
        <f t="shared" si="5"/>
        <v>0</v>
      </c>
    </row>
    <row r="60" spans="1:5" ht="18.600000000000001" thickBot="1" x14ac:dyDescent="0.5">
      <c r="A60" s="2" t="str">
        <f>+'IRB　見積書（JSCSF）'!A59</f>
        <v>IRB定期報告審査費用（多施設）（会員90%）</v>
      </c>
      <c r="B60" s="4">
        <f>+'IRB　見積書（JSCSF）'!B59</f>
        <v>50000</v>
      </c>
      <c r="C60" s="23">
        <f>+'IRB　見積書（JSCSF）'!C59</f>
        <v>0</v>
      </c>
      <c r="D60" s="26">
        <f>+'IRB　見積書（JSCSF）'!D59</f>
        <v>1</v>
      </c>
      <c r="E60" s="25">
        <f t="shared" si="5"/>
        <v>0</v>
      </c>
    </row>
    <row r="61" spans="1:5" ht="18.600000000000001" thickBot="1" x14ac:dyDescent="0.5">
      <c r="A61" s="5" t="s">
        <v>3</v>
      </c>
      <c r="B61" s="6"/>
      <c r="C61" s="6"/>
      <c r="D61" s="6"/>
      <c r="E61" s="7">
        <f>SUM(E31:E60)</f>
        <v>1012500</v>
      </c>
    </row>
    <row r="62" spans="1:5" ht="18.600000000000001" thickBot="1" x14ac:dyDescent="0.5">
      <c r="A62" s="5" t="s">
        <v>4</v>
      </c>
      <c r="B62" s="6"/>
      <c r="C62" s="6"/>
      <c r="D62" s="6"/>
      <c r="E62" s="7">
        <f>+E61*0.1</f>
        <v>101250</v>
      </c>
    </row>
    <row r="63" spans="1:5" ht="18.600000000000001" thickBot="1" x14ac:dyDescent="0.5">
      <c r="A63" s="10" t="s">
        <v>37</v>
      </c>
      <c r="B63" s="6"/>
      <c r="C63" s="6"/>
      <c r="D63" s="6"/>
      <c r="E63" s="11">
        <f>+E61+E62</f>
        <v>1113750</v>
      </c>
    </row>
    <row r="64" spans="1:5" x14ac:dyDescent="0.45">
      <c r="A64" s="8"/>
    </row>
    <row r="65" spans="1:1" x14ac:dyDescent="0.45">
      <c r="A65" s="9"/>
    </row>
  </sheetData>
  <mergeCells count="21">
    <mergeCell ref="A1:E1"/>
    <mergeCell ref="A11:E11"/>
    <mergeCell ref="A2:E5"/>
    <mergeCell ref="A6:E6"/>
    <mergeCell ref="B7:E7"/>
    <mergeCell ref="A9:E9"/>
    <mergeCell ref="A10:E10"/>
    <mergeCell ref="A12:E12"/>
    <mergeCell ref="A13:E13"/>
    <mergeCell ref="A14:E14"/>
    <mergeCell ref="A17:E17"/>
    <mergeCell ref="A18:E18"/>
    <mergeCell ref="B29:E29"/>
    <mergeCell ref="A16:E16"/>
    <mergeCell ref="A28:E28"/>
    <mergeCell ref="A19:E19"/>
    <mergeCell ref="A20:E20"/>
    <mergeCell ref="A21:E21"/>
    <mergeCell ref="A22:E22"/>
    <mergeCell ref="A26:E26"/>
    <mergeCell ref="A27:E27"/>
  </mergeCells>
  <phoneticPr fontId="1"/>
  <hyperlinks>
    <hyperlink ref="A19" r:id="rId1" display="https://jscsf.org/treatment-case-study" xr:uid="{7AAE9118-9BD5-4C28-BF05-6095A4536208}"/>
  </hyperlinks>
  <pageMargins left="0.62992125984251968" right="0.43307086614173229" top="0.74803149606299213" bottom="0.74803149606299213" header="0.31496062992125984" footer="0.31496062992125984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E43E-C9AD-4AF9-9396-2E90B78448D4}">
  <dimension ref="A1:I65"/>
  <sheetViews>
    <sheetView workbookViewId="0">
      <selection sqref="A1:E1"/>
    </sheetView>
  </sheetViews>
  <sheetFormatPr defaultRowHeight="18" x14ac:dyDescent="0.45"/>
  <cols>
    <col min="1" max="1" width="45.69921875" customWidth="1"/>
    <col min="2" max="2" width="13.69921875" customWidth="1"/>
    <col min="3" max="4" width="5.69921875" customWidth="1"/>
    <col min="5" max="5" width="13.69921875" customWidth="1"/>
  </cols>
  <sheetData>
    <row r="1" spans="1:8" s="12" customFormat="1" ht="22.8" thickBot="1" x14ac:dyDescent="0.6">
      <c r="A1" s="44" t="str">
        <f>+'IRB　見積書（JSCSF）'!A1</f>
        <v>申込者　御中</v>
      </c>
      <c r="B1" s="45"/>
      <c r="C1" s="45"/>
      <c r="D1" s="45"/>
      <c r="E1" s="46"/>
      <c r="G1" s="13"/>
      <c r="H1" s="13"/>
    </row>
    <row r="2" spans="1:8" s="12" customFormat="1" x14ac:dyDescent="0.45">
      <c r="A2" s="47" t="str">
        <f>+'IRB　見積書（JSCSF）'!A2</f>
        <v>【研究内容】治療結果の症例収集による観察研究等
（代表医師紹介、書類作成支援、IRB（単施設）審査、厚労省データベースjRCT登録）</v>
      </c>
      <c r="B2" s="48"/>
      <c r="C2" s="48"/>
      <c r="D2" s="48"/>
      <c r="E2" s="49"/>
      <c r="G2" s="13"/>
      <c r="H2" s="13"/>
    </row>
    <row r="3" spans="1:8" s="12" customFormat="1" x14ac:dyDescent="0.45">
      <c r="A3" s="50"/>
      <c r="B3" s="48"/>
      <c r="C3" s="48"/>
      <c r="D3" s="48"/>
      <c r="E3" s="49"/>
      <c r="G3" s="13"/>
      <c r="H3" s="13"/>
    </row>
    <row r="4" spans="1:8" s="12" customFormat="1" x14ac:dyDescent="0.45">
      <c r="A4" s="50"/>
      <c r="B4" s="48"/>
      <c r="C4" s="48"/>
      <c r="D4" s="48"/>
      <c r="E4" s="49"/>
      <c r="G4" s="13"/>
      <c r="H4" s="13"/>
    </row>
    <row r="5" spans="1:8" s="12" customFormat="1" x14ac:dyDescent="0.45">
      <c r="A5" s="51"/>
      <c r="B5" s="52"/>
      <c r="C5" s="52"/>
      <c r="D5" s="52"/>
      <c r="E5" s="53"/>
      <c r="G5" s="13"/>
      <c r="H5" s="13"/>
    </row>
    <row r="6" spans="1:8" s="12" customFormat="1" ht="37.200000000000003" thickBot="1" x14ac:dyDescent="0.95">
      <c r="A6" s="56" t="s">
        <v>79</v>
      </c>
      <c r="B6" s="56"/>
      <c r="C6" s="56"/>
      <c r="D6" s="56"/>
      <c r="E6" s="56"/>
      <c r="G6" s="13"/>
      <c r="H6" s="13"/>
    </row>
    <row r="7" spans="1:8" s="12" customFormat="1" ht="22.8" thickBot="1" x14ac:dyDescent="0.5">
      <c r="A7" s="36" t="s">
        <v>45</v>
      </c>
      <c r="B7" s="54">
        <f>+E63</f>
        <v>1113750</v>
      </c>
      <c r="C7" s="54"/>
      <c r="D7" s="54"/>
      <c r="E7" s="55"/>
      <c r="G7" s="13"/>
      <c r="H7" s="13"/>
    </row>
    <row r="8" spans="1:8" s="12" customFormat="1" x14ac:dyDescent="0.45">
      <c r="A8" s="19" t="s">
        <v>46</v>
      </c>
      <c r="B8" s="27">
        <f ca="1">TODAY()</f>
        <v>45564</v>
      </c>
      <c r="C8" s="20" t="s">
        <v>10</v>
      </c>
      <c r="D8" s="20"/>
      <c r="E8" s="13"/>
      <c r="H8" s="13"/>
    </row>
    <row r="9" spans="1:8" s="12" customFormat="1" ht="22.2" x14ac:dyDescent="0.55000000000000004">
      <c r="A9" s="80"/>
      <c r="B9" s="80"/>
      <c r="C9" s="80"/>
      <c r="D9" s="80"/>
      <c r="E9" s="80"/>
      <c r="G9" s="16"/>
    </row>
    <row r="10" spans="1:8" s="12" customFormat="1" ht="18.75" customHeight="1" x14ac:dyDescent="0.55000000000000004">
      <c r="A10" s="79"/>
      <c r="B10" s="79"/>
      <c r="C10" s="79"/>
      <c r="D10" s="79"/>
      <c r="E10" s="79"/>
      <c r="G10" s="17"/>
    </row>
    <row r="11" spans="1:8" s="12" customFormat="1" ht="22.2" x14ac:dyDescent="0.55000000000000004">
      <c r="A11" s="80"/>
      <c r="B11" s="80"/>
      <c r="C11" s="80"/>
      <c r="D11" s="80"/>
      <c r="E11" s="80"/>
      <c r="G11" s="16"/>
    </row>
    <row r="12" spans="1:8" s="12" customFormat="1" ht="22.8" thickBot="1" x14ac:dyDescent="0.6">
      <c r="A12" s="81"/>
      <c r="B12" s="81"/>
      <c r="C12" s="81"/>
      <c r="D12" s="81"/>
      <c r="E12" s="81"/>
      <c r="G12" s="16"/>
    </row>
    <row r="13" spans="1:8" s="12" customFormat="1" ht="22.2" x14ac:dyDescent="0.55000000000000004">
      <c r="A13" s="82" t="s">
        <v>47</v>
      </c>
      <c r="B13" s="83"/>
      <c r="C13" s="83"/>
      <c r="D13" s="83"/>
      <c r="E13" s="84"/>
      <c r="G13" s="16"/>
    </row>
    <row r="14" spans="1:8" s="12" customFormat="1" ht="22.2" x14ac:dyDescent="0.55000000000000004">
      <c r="A14" s="85" t="s">
        <v>40</v>
      </c>
      <c r="B14" s="80"/>
      <c r="C14" s="80"/>
      <c r="D14" s="80"/>
      <c r="E14" s="86"/>
      <c r="G14" s="16"/>
    </row>
    <row r="15" spans="1:8" s="12" customFormat="1" ht="22.2" x14ac:dyDescent="0.55000000000000004">
      <c r="A15" s="33" t="s">
        <v>41</v>
      </c>
      <c r="B15" s="31" t="s">
        <v>42</v>
      </c>
      <c r="C15" s="16"/>
      <c r="D15" s="16"/>
      <c r="E15" s="32"/>
      <c r="G15" s="16"/>
    </row>
    <row r="16" spans="1:8" s="12" customFormat="1" ht="22.2" x14ac:dyDescent="0.55000000000000004">
      <c r="A16" s="85" t="s">
        <v>49</v>
      </c>
      <c r="B16" s="80"/>
      <c r="C16" s="80"/>
      <c r="D16" s="80"/>
      <c r="E16" s="86"/>
      <c r="G16" s="16"/>
    </row>
    <row r="17" spans="1:9" s="12" customFormat="1" ht="22.8" thickBot="1" x14ac:dyDescent="0.6">
      <c r="A17" s="87" t="s">
        <v>48</v>
      </c>
      <c r="B17" s="81"/>
      <c r="C17" s="81"/>
      <c r="D17" s="81"/>
      <c r="E17" s="88"/>
      <c r="G17" s="16"/>
    </row>
    <row r="18" spans="1:9" s="12" customFormat="1" ht="22.2" x14ac:dyDescent="0.55000000000000004">
      <c r="A18" s="80" t="s">
        <v>15</v>
      </c>
      <c r="B18" s="80"/>
      <c r="C18" s="80"/>
      <c r="D18" s="80"/>
      <c r="E18" s="80"/>
      <c r="G18" s="16"/>
    </row>
    <row r="19" spans="1:9" s="12" customFormat="1" ht="22.2" x14ac:dyDescent="0.45">
      <c r="A19" s="75" t="s">
        <v>13</v>
      </c>
      <c r="B19" s="75"/>
      <c r="C19" s="75"/>
      <c r="D19" s="75"/>
      <c r="E19" s="75"/>
      <c r="G19" s="18"/>
    </row>
    <row r="20" spans="1:9" s="12" customFormat="1" ht="73.2" customHeight="1" x14ac:dyDescent="0.55000000000000004">
      <c r="A20" s="58" t="s">
        <v>16</v>
      </c>
      <c r="B20" s="59"/>
      <c r="C20" s="59"/>
      <c r="D20" s="59"/>
      <c r="E20" s="60"/>
      <c r="I20" s="15"/>
    </row>
    <row r="21" spans="1:9" s="12" customFormat="1" ht="73.2" customHeight="1" x14ac:dyDescent="0.55000000000000004">
      <c r="A21" s="58" t="s">
        <v>17</v>
      </c>
      <c r="B21" s="59"/>
      <c r="C21" s="59"/>
      <c r="D21" s="59"/>
      <c r="E21" s="60"/>
      <c r="I21" s="15"/>
    </row>
    <row r="22" spans="1:9" s="12" customFormat="1" ht="73.2" customHeight="1" x14ac:dyDescent="0.55000000000000004">
      <c r="A22" s="58" t="s">
        <v>18</v>
      </c>
      <c r="B22" s="59"/>
      <c r="C22" s="59"/>
      <c r="D22" s="59"/>
      <c r="E22" s="60"/>
      <c r="I22" s="15"/>
    </row>
    <row r="23" spans="1:9" s="12" customFormat="1" ht="22.2" x14ac:dyDescent="0.55000000000000004">
      <c r="I23" s="15"/>
    </row>
    <row r="25" spans="1:9" ht="18.600000000000001" thickBot="1" x14ac:dyDescent="0.5"/>
    <row r="26" spans="1:9" ht="30" customHeight="1" thickBot="1" x14ac:dyDescent="0.5">
      <c r="A26" s="67" t="s">
        <v>74</v>
      </c>
      <c r="B26" s="68"/>
      <c r="C26" s="68"/>
      <c r="D26" s="68"/>
      <c r="E26" s="69"/>
    </row>
    <row r="27" spans="1:9" s="12" customFormat="1" ht="22.2" x14ac:dyDescent="0.55000000000000004">
      <c r="A27" s="70" t="s">
        <v>49</v>
      </c>
      <c r="B27" s="57"/>
      <c r="C27" s="57"/>
      <c r="D27" s="57"/>
      <c r="E27" s="71"/>
      <c r="G27" s="16"/>
    </row>
    <row r="28" spans="1:9" ht="20.399999999999999" thickBot="1" x14ac:dyDescent="0.55000000000000004">
      <c r="A28" s="72" t="s">
        <v>50</v>
      </c>
      <c r="B28" s="73"/>
      <c r="C28" s="73"/>
      <c r="D28" s="73"/>
      <c r="E28" s="74"/>
    </row>
    <row r="29" spans="1:9" ht="22.8" thickBot="1" x14ac:dyDescent="0.5">
      <c r="A29" s="36" t="s">
        <v>7</v>
      </c>
      <c r="B29" s="54">
        <f>+E63</f>
        <v>1113750</v>
      </c>
      <c r="C29" s="54"/>
      <c r="D29" s="54"/>
      <c r="E29" s="55"/>
    </row>
    <row r="30" spans="1:9" ht="18.600000000000001" thickBot="1" x14ac:dyDescent="0.5">
      <c r="A30" s="22" t="s">
        <v>23</v>
      </c>
      <c r="B30" s="22" t="s">
        <v>0</v>
      </c>
      <c r="C30" s="22" t="s">
        <v>1</v>
      </c>
      <c r="D30" s="22" t="s">
        <v>27</v>
      </c>
      <c r="E30" s="22" t="s">
        <v>2</v>
      </c>
    </row>
    <row r="31" spans="1:9" ht="18.600000000000001" thickBot="1" x14ac:dyDescent="0.5">
      <c r="A31" s="2" t="str">
        <f>+'IRB　見積書（JSCSF）'!A30</f>
        <v>事前相談料金（無料）</v>
      </c>
      <c r="B31" s="4">
        <f>+'IRB　見積書（JSCSF）'!B30</f>
        <v>0</v>
      </c>
      <c r="C31" s="23">
        <f>+'IRB　見積書（JSCSF）'!C30</f>
        <v>1</v>
      </c>
      <c r="D31" s="26">
        <f>+'IRB　見積書（JSCSF）'!D30</f>
        <v>1</v>
      </c>
      <c r="E31" s="25">
        <f t="shared" ref="E31:E32" si="0">+B31*C31*D31</f>
        <v>0</v>
      </c>
    </row>
    <row r="32" spans="1:9" ht="18.600000000000001" thickBot="1" x14ac:dyDescent="0.5">
      <c r="A32" s="2" t="str">
        <f>+'IRB　見積書（JSCSF）'!A31</f>
        <v>契約書作成費用</v>
      </c>
      <c r="B32" s="4">
        <f>+'IRB　見積書（JSCSF）'!B31</f>
        <v>50000</v>
      </c>
      <c r="C32" s="23">
        <f>+'IRB　見積書（JSCSF）'!C31</f>
        <v>1</v>
      </c>
      <c r="D32" s="26">
        <f>+'IRB　見積書（JSCSF）'!D31</f>
        <v>1</v>
      </c>
      <c r="E32" s="25">
        <f t="shared" si="0"/>
        <v>50000</v>
      </c>
    </row>
    <row r="33" spans="1:5" ht="18.600000000000001" thickBot="1" x14ac:dyDescent="0.5">
      <c r="A33" s="2" t="str">
        <f>+'IRB　見積書（JSCSF）'!A32</f>
        <v>事務局手数料</v>
      </c>
      <c r="B33" s="4">
        <f>+'IRB　見積書（JSCSF）'!B32</f>
        <v>100000</v>
      </c>
      <c r="C33" s="23">
        <f>+'IRB　見積書（JSCSF）'!C32</f>
        <v>1</v>
      </c>
      <c r="D33" s="26">
        <f>+'IRB　見積書（JSCSF）'!D32</f>
        <v>1</v>
      </c>
      <c r="E33" s="25">
        <f t="shared" ref="E33" si="1">+B33*C33*D33</f>
        <v>100000</v>
      </c>
    </row>
    <row r="34" spans="1:5" ht="18.600000000000001" thickBot="1" x14ac:dyDescent="0.5">
      <c r="A34" s="2" t="str">
        <f>+'IRB　見積書（JSCSF）'!A33</f>
        <v>臨床研究受託費用</v>
      </c>
      <c r="B34" s="4">
        <f>+'IRB　見積書（JSCSF）'!B33</f>
        <v>300000</v>
      </c>
      <c r="C34" s="23">
        <f>+'IRB　見積書（JSCSF）'!C33</f>
        <v>1</v>
      </c>
      <c r="D34" s="26">
        <f>+'IRB　見積書（JSCSF）'!D33</f>
        <v>1</v>
      </c>
      <c r="E34" s="25">
        <f t="shared" ref="E34:E51" si="2">+B34*C34*D34</f>
        <v>300000</v>
      </c>
    </row>
    <row r="35" spans="1:5" ht="18.600000000000001" thickBot="1" x14ac:dyDescent="0.5">
      <c r="A35" s="2" t="str">
        <f>+'IRB　見積書（JSCSF）'!A34</f>
        <v>書類作成代行費用
（研究計画書、同意説明文書、同意書、同意撤回書等）</v>
      </c>
      <c r="B35" s="4">
        <f>+'IRB　見積書（JSCSF）'!B34</f>
        <v>400000</v>
      </c>
      <c r="C35" s="23">
        <f>+'IRB　見積書（JSCSF）'!C34</f>
        <v>1</v>
      </c>
      <c r="D35" s="26">
        <f>+'IRB　見積書（JSCSF）'!D34</f>
        <v>1</v>
      </c>
      <c r="E35" s="25">
        <f t="shared" si="2"/>
        <v>400000</v>
      </c>
    </row>
    <row r="36" spans="1:5" ht="18.600000000000001" thickBot="1" x14ac:dyDescent="0.5">
      <c r="A36" s="2" t="str">
        <f>+'IRB　見積書（JSCSF）'!A35</f>
        <v>書類作成支援費用
（作成文書は上記参照）</v>
      </c>
      <c r="B36" s="4">
        <f>+'IRB　見積書（JSCSF）'!B35</f>
        <v>200000</v>
      </c>
      <c r="C36" s="23">
        <f>+'IRB　見積書（JSCSF）'!C35</f>
        <v>0</v>
      </c>
      <c r="D36" s="26">
        <f>+'IRB　見積書（JSCSF）'!D35</f>
        <v>1</v>
      </c>
      <c r="E36" s="25">
        <f t="shared" si="2"/>
        <v>0</v>
      </c>
    </row>
    <row r="37" spans="1:5" ht="18.600000000000001" thickBot="1" x14ac:dyDescent="0.5">
      <c r="A37" s="2" t="str">
        <f>+'IRB　見積書（JSCSF）'!A36</f>
        <v>UMIN（大学病院医療情報N）登録代行</v>
      </c>
      <c r="B37" s="4">
        <f>+'IRB　見積書（JSCSF）'!B36</f>
        <v>100000</v>
      </c>
      <c r="C37" s="23">
        <f>+'IRB　見積書（JSCSF）'!C36</f>
        <v>0</v>
      </c>
      <c r="D37" s="26">
        <f>+'IRB　見積書（JSCSF）'!D36</f>
        <v>1</v>
      </c>
      <c r="E37" s="25">
        <f t="shared" si="2"/>
        <v>0</v>
      </c>
    </row>
    <row r="38" spans="1:5" ht="18.600000000000001" thickBot="1" x14ac:dyDescent="0.5">
      <c r="A38" s="2" t="str">
        <f>+'IRB　見積書（JSCSF）'!A37</f>
        <v>jRCT（厚労省/臨床研究提出S）登録代行</v>
      </c>
      <c r="B38" s="4">
        <f>+'IRB　見積書（JSCSF）'!B37</f>
        <v>100000</v>
      </c>
      <c r="C38" s="23">
        <f>+'IRB　見積書（JSCSF）'!C37</f>
        <v>1</v>
      </c>
      <c r="D38" s="26">
        <f>+'IRB　見積書（JSCSF）'!D37</f>
        <v>1</v>
      </c>
      <c r="E38" s="25">
        <f t="shared" si="2"/>
        <v>100000</v>
      </c>
    </row>
    <row r="39" spans="1:5" ht="18.600000000000001" thickBot="1" x14ac:dyDescent="0.5">
      <c r="A39" s="2" t="str">
        <f>+'IRB　見積書（JSCSF）'!A38</f>
        <v>研究代表医師紹介料</v>
      </c>
      <c r="B39" s="4">
        <f>+'IRB　見積書（JSCSF）'!B38</f>
        <v>300000</v>
      </c>
      <c r="C39" s="23">
        <f>+'IRB　見積書（JSCSF）'!C38</f>
        <v>0</v>
      </c>
      <c r="D39" s="26">
        <f>+'IRB　見積書（JSCSF）'!D38</f>
        <v>1</v>
      </c>
      <c r="E39" s="25">
        <f t="shared" ref="E39:E41" si="3">+B39*C39*D39</f>
        <v>0</v>
      </c>
    </row>
    <row r="40" spans="1:5" ht="18.600000000000001" thickBot="1" x14ac:dyDescent="0.5">
      <c r="A40" s="2" t="str">
        <f>+'IRB　見積書（JSCSF）'!A39</f>
        <v>研究分担医師紹介料</v>
      </c>
      <c r="B40" s="4">
        <f>+'IRB　見積書（JSCSF）'!B39</f>
        <v>200000</v>
      </c>
      <c r="C40" s="23">
        <f>+'IRB　見積書（JSCSF）'!C39</f>
        <v>0</v>
      </c>
      <c r="D40" s="26">
        <f>+'IRB　見積書（JSCSF）'!D39</f>
        <v>1</v>
      </c>
      <c r="E40" s="25">
        <f t="shared" si="3"/>
        <v>0</v>
      </c>
    </row>
    <row r="41" spans="1:5" ht="18.600000000000001" thickBot="1" x14ac:dyDescent="0.5">
      <c r="A41" s="2" t="str">
        <f>+'IRB　見積書（JSCSF）'!A40</f>
        <v>被験者募集（人数）</v>
      </c>
      <c r="B41" s="4">
        <f>+'IRB　見積書（JSCSF）'!B40</f>
        <v>50000</v>
      </c>
      <c r="C41" s="23">
        <f>+'IRB　見積書（JSCSF）'!C40</f>
        <v>0</v>
      </c>
      <c r="D41" s="26">
        <f>+'IRB　見積書（JSCSF）'!D40</f>
        <v>1</v>
      </c>
      <c r="E41" s="25">
        <f t="shared" si="3"/>
        <v>0</v>
      </c>
    </row>
    <row r="42" spans="1:5" ht="18.600000000000001" thickBot="1" x14ac:dyDescent="0.5">
      <c r="A42" s="2" t="str">
        <f>+'IRB　見積書（JSCSF）'!A41</f>
        <v>検査（回数）※検査内容によって単価変動</v>
      </c>
      <c r="B42" s="4">
        <f>+'IRB　見積書（JSCSF）'!B41</f>
        <v>20000</v>
      </c>
      <c r="C42" s="23">
        <f>+'IRB　見積書（JSCSF）'!C41</f>
        <v>0</v>
      </c>
      <c r="D42" s="26">
        <f>+'IRB　見積書（JSCSF）'!D41</f>
        <v>1</v>
      </c>
      <c r="E42" s="25">
        <f t="shared" si="2"/>
        <v>0</v>
      </c>
    </row>
    <row r="43" spans="1:5" ht="18.600000000000001" thickBot="1" x14ac:dyDescent="0.5">
      <c r="A43" s="2" t="str">
        <f>+'IRB　見積書（JSCSF）'!A42</f>
        <v>医療機関報酬（延べ人数）</v>
      </c>
      <c r="B43" s="4">
        <f>+'IRB　見積書（JSCSF）'!B42</f>
        <v>10000</v>
      </c>
      <c r="C43" s="23">
        <f>+'IRB　見積書（JSCSF）'!C42</f>
        <v>0</v>
      </c>
      <c r="D43" s="26">
        <f>+'IRB　見積書（JSCSF）'!D42</f>
        <v>1</v>
      </c>
      <c r="E43" s="25">
        <f t="shared" si="2"/>
        <v>0</v>
      </c>
    </row>
    <row r="44" spans="1:5" ht="18.600000000000001" thickBot="1" x14ac:dyDescent="0.5">
      <c r="A44" s="2" t="str">
        <f>+'IRB　見積書（JSCSF）'!A43</f>
        <v>EDC費用（仕様により価格変動）</v>
      </c>
      <c r="B44" s="4">
        <f>+'IRB　見積書（JSCSF）'!B43</f>
        <v>200000</v>
      </c>
      <c r="C44" s="23">
        <f>+'IRB　見積書（JSCSF）'!C43</f>
        <v>0</v>
      </c>
      <c r="D44" s="26">
        <f>+'IRB　見積書（JSCSF）'!D43</f>
        <v>1</v>
      </c>
      <c r="E44" s="25">
        <f t="shared" si="2"/>
        <v>0</v>
      </c>
    </row>
    <row r="45" spans="1:5" ht="18.600000000000001" thickBot="1" x14ac:dyDescent="0.5">
      <c r="A45" s="2" t="str">
        <f>+'IRB　見積書（JSCSF）'!A44</f>
        <v>研究管理用データベース作成費用</v>
      </c>
      <c r="B45" s="4">
        <f>+'IRB　見積書（JSCSF）'!B44</f>
        <v>500000</v>
      </c>
      <c r="C45" s="23">
        <f>+'IRB　見積書（JSCSF）'!C44</f>
        <v>0</v>
      </c>
      <c r="D45" s="26">
        <f>+'IRB　見積書（JSCSF）'!D44</f>
        <v>1</v>
      </c>
      <c r="E45" s="25">
        <f t="shared" si="2"/>
        <v>0</v>
      </c>
    </row>
    <row r="46" spans="1:5" ht="18.600000000000001" thickBot="1" x14ac:dyDescent="0.5">
      <c r="A46" s="2" t="str">
        <f>+'IRB　見積書（JSCSF）'!A45</f>
        <v>研究管理費（月数）</v>
      </c>
      <c r="B46" s="4">
        <f>+'IRB　見積書（JSCSF）'!B45</f>
        <v>50000</v>
      </c>
      <c r="C46" s="23">
        <f>+'IRB　見積書（JSCSF）'!C45</f>
        <v>0</v>
      </c>
      <c r="D46" s="26">
        <f>+'IRB　見積書（JSCSF）'!D45</f>
        <v>1</v>
      </c>
      <c r="E46" s="25">
        <f t="shared" si="2"/>
        <v>0</v>
      </c>
    </row>
    <row r="47" spans="1:5" ht="18.600000000000001" thickBot="1" x14ac:dyDescent="0.5">
      <c r="A47" s="2" t="str">
        <f>+'IRB　見積書（JSCSF）'!A46</f>
        <v>モニタリング費用</v>
      </c>
      <c r="B47" s="4">
        <f>+'IRB　見積書（JSCSF）'!B46</f>
        <v>300000</v>
      </c>
      <c r="C47" s="23">
        <f>+'IRB　見積書（JSCSF）'!C46</f>
        <v>0</v>
      </c>
      <c r="D47" s="26">
        <f>+'IRB　見積書（JSCSF）'!D46</f>
        <v>1</v>
      </c>
      <c r="E47" s="25">
        <f t="shared" si="2"/>
        <v>0</v>
      </c>
    </row>
    <row r="48" spans="1:5" ht="18.600000000000001" thickBot="1" x14ac:dyDescent="0.5">
      <c r="A48" s="2" t="str">
        <f>+'IRB　見積書（JSCSF）'!A47</f>
        <v>監査費用</v>
      </c>
      <c r="B48" s="4">
        <f>+'IRB　見積書（JSCSF）'!B47</f>
        <v>300000</v>
      </c>
      <c r="C48" s="23">
        <f>+'IRB　見積書（JSCSF）'!C47</f>
        <v>0</v>
      </c>
      <c r="D48" s="26">
        <f>+'IRB　見積書（JSCSF）'!D47</f>
        <v>1</v>
      </c>
      <c r="E48" s="25">
        <f t="shared" si="2"/>
        <v>0</v>
      </c>
    </row>
    <row r="49" spans="1:5" ht="18.600000000000001" thickBot="1" x14ac:dyDescent="0.5">
      <c r="A49" s="2" t="str">
        <f>+'IRB　見積書（JSCSF）'!A48</f>
        <v>統計処理費用</v>
      </c>
      <c r="B49" s="4">
        <f>+'IRB　見積書（JSCSF）'!B48</f>
        <v>300000</v>
      </c>
      <c r="C49" s="23">
        <f>+'IRB　見積書（JSCSF）'!C48</f>
        <v>0</v>
      </c>
      <c r="D49" s="26">
        <f>+'IRB　見積書（JSCSF）'!D48</f>
        <v>1</v>
      </c>
      <c r="E49" s="25">
        <f t="shared" si="2"/>
        <v>0</v>
      </c>
    </row>
    <row r="50" spans="1:5" ht="18.600000000000001" thickBot="1" x14ac:dyDescent="0.5">
      <c r="A50" s="2" t="str">
        <f>+'IRB　見積書（JSCSF）'!A49</f>
        <v>論文作成支援</v>
      </c>
      <c r="B50" s="4">
        <f>+'IRB　見積書（JSCSF）'!B49</f>
        <v>300000</v>
      </c>
      <c r="C50" s="23">
        <f>+'IRB　見積書（JSCSF）'!C49</f>
        <v>0</v>
      </c>
      <c r="D50" s="26">
        <f>+'IRB　見積書（JSCSF）'!D49</f>
        <v>1</v>
      </c>
      <c r="E50" s="25">
        <f t="shared" si="2"/>
        <v>0</v>
      </c>
    </row>
    <row r="51" spans="1:5" ht="18.600000000000001" thickBot="1" x14ac:dyDescent="0.5">
      <c r="A51" s="2" t="str">
        <f>+'IRB　見積書（JSCSF）'!A50</f>
        <v>査読論文掲載支援（掲載料は別途）</v>
      </c>
      <c r="B51" s="4">
        <f>+'IRB　見積書（JSCSF）'!B50</f>
        <v>300000</v>
      </c>
      <c r="C51" s="23">
        <f>+'IRB　見積書（JSCSF）'!C50</f>
        <v>0</v>
      </c>
      <c r="D51" s="26">
        <f>+'IRB　見積書（JSCSF）'!D50</f>
        <v>1</v>
      </c>
      <c r="E51" s="25">
        <f t="shared" si="2"/>
        <v>0</v>
      </c>
    </row>
    <row r="52" spans="1:5" ht="18.600000000000001" thickBot="1" x14ac:dyDescent="0.5">
      <c r="A52" s="2" t="str">
        <f>+'IRB　見積書（JSCSF）'!A51</f>
        <v>書籍発行＋書店陳列（1000部発行）</v>
      </c>
      <c r="B52" s="4">
        <f>+'IRB　見積書（JSCSF）'!B51</f>
        <v>900000</v>
      </c>
      <c r="C52" s="23">
        <f>+'IRB　見積書（JSCSF）'!C51</f>
        <v>0</v>
      </c>
      <c r="D52" s="26">
        <f>+'IRB　見積書（JSCSF）'!D51</f>
        <v>1</v>
      </c>
      <c r="E52" s="25">
        <f t="shared" ref="E52" si="4">+B52*C52*D52</f>
        <v>0</v>
      </c>
    </row>
    <row r="53" spans="1:5" ht="18.600000000000001" thickBot="1" x14ac:dyDescent="0.5">
      <c r="A53" s="2" t="str">
        <f>+'IRB　見積書（JSCSF）'!A52</f>
        <v>IRB審査費用（単施設）</v>
      </c>
      <c r="B53" s="4">
        <f>+'IRB　見積書（JSCSF）'!B52</f>
        <v>62500</v>
      </c>
      <c r="C53" s="23">
        <f>+'IRB　見積書（JSCSF）'!C52</f>
        <v>1</v>
      </c>
      <c r="D53" s="26">
        <f>+'IRB　見積書（JSCSF）'!D52</f>
        <v>1</v>
      </c>
      <c r="E53" s="25">
        <f>+B53*C53*D53</f>
        <v>62500</v>
      </c>
    </row>
    <row r="54" spans="1:5" ht="18.600000000000001" thickBot="1" x14ac:dyDescent="0.5">
      <c r="A54" s="2" t="str">
        <f>+'IRB　見積書（JSCSF）'!A53</f>
        <v>IRB審査費用（多施設）</v>
      </c>
      <c r="B54" s="4">
        <f>+'IRB　見積書（JSCSF）'!B53</f>
        <v>75000</v>
      </c>
      <c r="C54" s="23">
        <f>+'IRB　見積書（JSCSF）'!C53</f>
        <v>0</v>
      </c>
      <c r="D54" s="26">
        <f>+'IRB　見積書（JSCSF）'!D53</f>
        <v>1</v>
      </c>
      <c r="E54" s="25">
        <f t="shared" ref="E54:E60" si="5">+B54*C54*D54</f>
        <v>0</v>
      </c>
    </row>
    <row r="55" spans="1:5" ht="18.600000000000001" thickBot="1" x14ac:dyDescent="0.5">
      <c r="A55" s="2" t="str">
        <f>+'IRB　見積書（JSCSF）'!A54</f>
        <v>IRB変更審査費用（単施設）（会員90%）</v>
      </c>
      <c r="B55" s="4">
        <f>+'IRB　見積書（JSCSF）'!B54</f>
        <v>40000</v>
      </c>
      <c r="C55" s="23">
        <f>+'IRB　見積書（JSCSF）'!C54</f>
        <v>0</v>
      </c>
      <c r="D55" s="26">
        <f>+'IRB　見積書（JSCSF）'!D54</f>
        <v>1</v>
      </c>
      <c r="E55" s="25">
        <f t="shared" si="5"/>
        <v>0</v>
      </c>
    </row>
    <row r="56" spans="1:5" ht="18.600000000000001" thickBot="1" x14ac:dyDescent="0.5">
      <c r="A56" s="2" t="str">
        <f>+'IRB　見積書（JSCSF）'!A55</f>
        <v>IRB変更審査費用（多施設）（会員90%）</v>
      </c>
      <c r="B56" s="4">
        <f>+'IRB　見積書（JSCSF）'!B55</f>
        <v>50000</v>
      </c>
      <c r="C56" s="23">
        <f>+'IRB　見積書（JSCSF）'!C55</f>
        <v>0</v>
      </c>
      <c r="D56" s="26">
        <f>+'IRB　見積書（JSCSF）'!D55</f>
        <v>1</v>
      </c>
      <c r="E56" s="25">
        <f t="shared" si="5"/>
        <v>0</v>
      </c>
    </row>
    <row r="57" spans="1:5" ht="18.600000000000001" thickBot="1" x14ac:dyDescent="0.5">
      <c r="A57" s="2" t="str">
        <f>+'IRB　見積書（JSCSF）'!A56</f>
        <v>IRB疾病報告審査費用（単施設）（会員90%）</v>
      </c>
      <c r="B57" s="4">
        <f>+'IRB　見積書（JSCSF）'!B56</f>
        <v>40000</v>
      </c>
      <c r="C57" s="23">
        <f>+'IRB　見積書（JSCSF）'!C56</f>
        <v>0</v>
      </c>
      <c r="D57" s="26">
        <f>+'IRB　見積書（JSCSF）'!D56</f>
        <v>1</v>
      </c>
      <c r="E57" s="25">
        <f t="shared" si="5"/>
        <v>0</v>
      </c>
    </row>
    <row r="58" spans="1:5" ht="18.600000000000001" thickBot="1" x14ac:dyDescent="0.5">
      <c r="A58" s="2" t="str">
        <f>+'IRB　見積書（JSCSF）'!A57</f>
        <v>IRB疾病報告審査費用（多施設）（会員90%）</v>
      </c>
      <c r="B58" s="4">
        <f>+'IRB　見積書（JSCSF）'!B57</f>
        <v>50000</v>
      </c>
      <c r="C58" s="23">
        <f>+'IRB　見積書（JSCSF）'!C57</f>
        <v>0</v>
      </c>
      <c r="D58" s="26">
        <f>+'IRB　見積書（JSCSF）'!D57</f>
        <v>1</v>
      </c>
      <c r="E58" s="25">
        <f t="shared" si="5"/>
        <v>0</v>
      </c>
    </row>
    <row r="59" spans="1:5" ht="18.600000000000001" thickBot="1" x14ac:dyDescent="0.5">
      <c r="A59" s="2" t="str">
        <f>+'IRB　見積書（JSCSF）'!A58</f>
        <v>IRB定期報告審査費用（単施設）（会員90%）</v>
      </c>
      <c r="B59" s="4">
        <f>+'IRB　見積書（JSCSF）'!B58</f>
        <v>40000</v>
      </c>
      <c r="C59" s="23">
        <f>+'IRB　見積書（JSCSF）'!C58</f>
        <v>0</v>
      </c>
      <c r="D59" s="26">
        <f>+'IRB　見積書（JSCSF）'!D58</f>
        <v>1</v>
      </c>
      <c r="E59" s="25">
        <f t="shared" si="5"/>
        <v>0</v>
      </c>
    </row>
    <row r="60" spans="1:5" ht="18.600000000000001" thickBot="1" x14ac:dyDescent="0.5">
      <c r="A60" s="2" t="str">
        <f>+'IRB　見積書（JSCSF）'!A59</f>
        <v>IRB定期報告審査費用（多施設）（会員90%）</v>
      </c>
      <c r="B60" s="4">
        <f>+'IRB　見積書（JSCSF）'!B59</f>
        <v>50000</v>
      </c>
      <c r="C60" s="23">
        <f>+'IRB　見積書（JSCSF）'!C59</f>
        <v>0</v>
      </c>
      <c r="D60" s="26">
        <f>+'IRB　見積書（JSCSF）'!D59</f>
        <v>1</v>
      </c>
      <c r="E60" s="25">
        <f t="shared" si="5"/>
        <v>0</v>
      </c>
    </row>
    <row r="61" spans="1:5" ht="18.600000000000001" thickBot="1" x14ac:dyDescent="0.5">
      <c r="A61" s="5" t="s">
        <v>3</v>
      </c>
      <c r="B61" s="6"/>
      <c r="C61" s="6"/>
      <c r="D61" s="6"/>
      <c r="E61" s="7">
        <f>SUM(E31:E60)</f>
        <v>1012500</v>
      </c>
    </row>
    <row r="62" spans="1:5" ht="18.600000000000001" thickBot="1" x14ac:dyDescent="0.5">
      <c r="A62" s="5" t="s">
        <v>4</v>
      </c>
      <c r="B62" s="6"/>
      <c r="C62" s="6"/>
      <c r="D62" s="6"/>
      <c r="E62" s="7">
        <f>+E61*0.1</f>
        <v>101250</v>
      </c>
    </row>
    <row r="63" spans="1:5" ht="18.600000000000001" thickBot="1" x14ac:dyDescent="0.5">
      <c r="A63" s="10" t="s">
        <v>37</v>
      </c>
      <c r="B63" s="6"/>
      <c r="C63" s="6"/>
      <c r="D63" s="6"/>
      <c r="E63" s="11">
        <f>+E61+E62</f>
        <v>1113750</v>
      </c>
    </row>
    <row r="64" spans="1:5" x14ac:dyDescent="0.45">
      <c r="A64" s="8"/>
    </row>
    <row r="65" spans="1:1" x14ac:dyDescent="0.45">
      <c r="A65" s="9"/>
    </row>
  </sheetData>
  <mergeCells count="21">
    <mergeCell ref="A1:E1"/>
    <mergeCell ref="A18:E18"/>
    <mergeCell ref="A2:E5"/>
    <mergeCell ref="A6:E6"/>
    <mergeCell ref="B7:E7"/>
    <mergeCell ref="A9:E9"/>
    <mergeCell ref="A10:E10"/>
    <mergeCell ref="A11:E11"/>
    <mergeCell ref="A12:E12"/>
    <mergeCell ref="A13:E13"/>
    <mergeCell ref="A14:E14"/>
    <mergeCell ref="A16:E16"/>
    <mergeCell ref="A17:E17"/>
    <mergeCell ref="A28:E28"/>
    <mergeCell ref="B29:E29"/>
    <mergeCell ref="A19:E19"/>
    <mergeCell ref="A20:E20"/>
    <mergeCell ref="A21:E21"/>
    <mergeCell ref="A22:E22"/>
    <mergeCell ref="A26:E26"/>
    <mergeCell ref="A27:E27"/>
  </mergeCells>
  <phoneticPr fontId="1"/>
  <hyperlinks>
    <hyperlink ref="A19" r:id="rId1" display="https://jscsf.org/treatment-case-study" xr:uid="{C21F4E39-E65D-46D7-BB44-40CA6830DF35}"/>
  </hyperlinks>
  <pageMargins left="0.62992125984251968" right="0.43307086614173229" top="0.74803149606299213" bottom="0.74803149606299213" header="0.31496062992125984" footer="0.31496062992125984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IRB　見積書（JSCSF）</vt:lpstr>
      <vt:lpstr>IRB　請求書 (JSCSF)</vt:lpstr>
      <vt:lpstr>IRB　領収書 (JSCSF)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グループ 維新</dc:creator>
  <cp:lastModifiedBy>グループ 維新</cp:lastModifiedBy>
  <cp:lastPrinted>2024-09-29T07:46:59Z</cp:lastPrinted>
  <dcterms:created xsi:type="dcterms:W3CDTF">2023-11-30T11:58:37Z</dcterms:created>
  <dcterms:modified xsi:type="dcterms:W3CDTF">2024-09-29T07:47:05Z</dcterms:modified>
</cp:coreProperties>
</file>